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96\"/>
    </mc:Choice>
  </mc:AlternateContent>
  <xr:revisionPtr revIDLastSave="0" documentId="13_ncr:1_{412881C8-1126-4629-9812-97C3804EC3B6}" xr6:coauthVersionLast="47" xr6:coauthVersionMax="47" xr10:uidLastSave="{00000000-0000-0000-0000-000000000000}"/>
  <bookViews>
    <workbookView xWindow="0" yWindow="2016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556-02-01(1)" sheetId="5" r:id="rId5"/>
    <sheet name="ОСР 556-09-01" sheetId="6" r:id="rId6"/>
    <sheet name="ОСР 556-12-01(1)" sheetId="7" r:id="rId7"/>
    <sheet name="ОСР 525-02-01" sheetId="8" r:id="rId8"/>
    <sheet name="ОСР 525-09-01" sheetId="9" r:id="rId9"/>
    <sheet name="ОСР 525-12-01" sheetId="10" r:id="rId10"/>
    <sheet name="ОСР 322-02-01" sheetId="11" r:id="rId11"/>
    <sheet name="ОСР 322-09-01" sheetId="12" r:id="rId12"/>
    <sheet name="ОСР 322-12-01" sheetId="13" r:id="rId13"/>
    <sheet name="ОСР 331-02-01" sheetId="14" r:id="rId14"/>
    <sheet name="ОСР 27-09-01" sheetId="15" r:id="rId15"/>
    <sheet name="ОСР 12-01" sheetId="16" r:id="rId16"/>
    <sheet name="ОСР 525-02-01(1)" sheetId="17" r:id="rId17"/>
    <sheet name="ОСР 525-12-01(1)" sheetId="18" r:id="rId18"/>
    <sheet name="ОСР 518-02-01" sheetId="19" r:id="rId19"/>
    <sheet name="ОСР 518-12-01" sheetId="20" r:id="rId20"/>
    <sheet name="Источники ЦИ" sheetId="21" r:id="rId21"/>
    <sheet name="Цена МАТ и ОБ по ТКП" sheetId="22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8" i="2" l="1"/>
  <c r="G88" i="2"/>
  <c r="F88" i="2"/>
  <c r="E88" i="2"/>
  <c r="D88" i="2"/>
  <c r="H87" i="2"/>
  <c r="G87" i="2"/>
  <c r="F87" i="2"/>
  <c r="E87" i="2"/>
  <c r="D87" i="2"/>
  <c r="H86" i="2"/>
  <c r="G86" i="2"/>
  <c r="F86" i="2"/>
  <c r="E86" i="2"/>
  <c r="D86" i="2"/>
  <c r="H84" i="2"/>
  <c r="G84" i="2"/>
  <c r="F84" i="2"/>
  <c r="E84" i="2"/>
  <c r="D84" i="2"/>
  <c r="H83" i="2"/>
  <c r="G83" i="2"/>
  <c r="F83" i="2"/>
  <c r="E83" i="2"/>
  <c r="D83" i="2"/>
  <c r="H82" i="2"/>
  <c r="G82" i="2"/>
  <c r="F82" i="2"/>
  <c r="E82" i="2"/>
  <c r="D82" i="2"/>
  <c r="H71" i="2"/>
  <c r="G71" i="2"/>
  <c r="F71" i="2"/>
  <c r="E71" i="2"/>
  <c r="D71" i="2"/>
  <c r="H70" i="2"/>
  <c r="H46" i="2"/>
  <c r="G46" i="2"/>
  <c r="F46" i="2"/>
  <c r="E46" i="2"/>
  <c r="D46" i="2"/>
  <c r="H45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<sst xmlns="http://schemas.openxmlformats.org/spreadsheetml/2006/main" count="756" uniqueCount="215">
  <si>
    <t>СВОДКА ЗАТРАТ</t>
  </si>
  <si>
    <t>P_0496</t>
  </si>
  <si>
    <t>(идентификатор инвестиционного проекта)</t>
  </si>
  <si>
    <t>Реконструкция ВЛ-0,4кВ от КТП КЯР 1031 10/0,4/63 кВА с заменой на КТП 10/0,4/100 кВА (протяженностю 0,469 км), установка приборов учета (5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</si>
  <si>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</si>
  <si>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</si>
  <si>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</si>
  <si>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</si>
  <si>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</si>
  <si>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</si>
  <si>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</si>
  <si>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</si>
  <si>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</si>
  <si>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</si>
  <si>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</si>
  <si>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</si>
  <si>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</si>
  <si>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</si>
  <si>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</si>
  <si>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</si>
  <si>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</si>
  <si>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</si>
  <si>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</si>
  <si>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</si>
  <si>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</si>
  <si>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</si>
  <si>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</si>
  <si>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</si>
  <si>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</si>
  <si>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</si>
  <si>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</si>
  <si>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</si>
  <si>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</si>
  <si>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</si>
  <si>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</si>
  <si>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</si>
  <si>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</si>
  <si>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</si>
  <si>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</si>
  <si>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</si>
  <si>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</si>
  <si>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</si>
  <si>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</si>
  <si>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</si>
  <si>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</si>
  <si>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</si>
  <si>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</si>
  <si>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 322-02-01</t>
  </si>
  <si>
    <t>"Реконструкция РУ-0,4 кВ КТП Яг 907/160кВА"Ставропольский район,Самарская область</t>
  </si>
  <si>
    <t>ЛС-331-01</t>
  </si>
  <si>
    <t>Электроснабжение РУ-0,4 кВ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</si>
  <si>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</si>
  <si>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</si>
  <si>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</si>
  <si>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</si>
  <si>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</si>
  <si>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</si>
  <si>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</si>
  <si>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</si>
  <si>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</si>
  <si>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</si>
  <si>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</si>
  <si>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</si>
  <si>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</si>
  <si>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</si>
  <si>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</si>
  <si>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</si>
  <si>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</si>
  <si>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</si>
  <si>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</si>
  <si>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</si>
  <si>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</si>
  <si>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</si>
  <si>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</si>
  <si>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</si>
  <si>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</si>
  <si>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</si>
  <si>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</si>
  <si>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</si>
  <si>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ОСР-556-09-01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</si>
  <si>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</si>
  <si>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</si>
  <si>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</si>
  <si>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</si>
  <si>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</si>
  <si>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ОСР 322-09-01</t>
  </si>
  <si>
    <t>ЛС-331-02</t>
  </si>
  <si>
    <t>ПНР</t>
  </si>
  <si>
    <t>325/пр 25.05.2021 Пр.1 п.50 Пр.4 п.67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</si>
  <si>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</si>
  <si>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</si>
  <si>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</si>
  <si>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</si>
  <si>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</si>
  <si>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</si>
  <si>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</si>
  <si>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</si>
  <si>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</si>
  <si>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</si>
  <si>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</si>
  <si>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ОСР 322-12-01</t>
  </si>
  <si>
    <t>Проектные и Изыскательские работы</t>
  </si>
  <si>
    <t>Смета №1,2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</si>
  <si>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</si>
  <si>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</si>
  <si>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</si>
  <si>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</si>
  <si>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</si>
  <si>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</si>
  <si>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</si>
  <si>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</si>
  <si>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</si>
  <si>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</si>
  <si>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</si>
  <si>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</si>
  <si>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</si>
  <si>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</si>
  <si>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</si>
  <si>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</si>
  <si>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</si>
  <si>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</si>
  <si>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</si>
  <si>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</si>
  <si>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</si>
  <si>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</si>
  <si>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</si>
  <si>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</si>
  <si>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Замена КТП КЯР 418/160 кВА</t>
  </si>
  <si>
    <t>ОБЪЕКТНЫЙ СМЕТНЫЙ РАСЧЕТ № ОСР 556-09-01</t>
  </si>
  <si>
    <t>ЛС-556-09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</si>
  <si>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</si>
  <si>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</si>
  <si>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</si>
  <si>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</si>
  <si>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</si>
  <si>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</si>
  <si>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</si>
  <si>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</si>
  <si>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</si>
  <si>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</si>
  <si>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</si>
  <si>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</si>
  <si>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</si>
  <si>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</si>
  <si>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</si>
  <si>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</si>
  <si>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</si>
  <si>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</si>
  <si>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ЛС-331-09-01</t>
  </si>
  <si>
    <t>ОБЪЕКТНЫЙ СМЕТНЫЙ РАСЧЕТ № ОСР 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</si>
  <si>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</si>
  <si>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</si>
  <si>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</si>
  <si>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</si>
  <si>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</si>
  <si>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</si>
  <si>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</si>
  <si>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</si>
  <si>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</si>
  <si>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</si>
  <si>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</si>
  <si>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</si>
  <si>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</si>
  <si>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</si>
  <si>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</si>
  <si>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</si>
  <si>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</si>
  <si>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</si>
  <si>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</si>
  <si>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</si>
  <si>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</si>
  <si>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556-09-01</t>
  </si>
  <si>
    <t>Монтаж (реконструкция) КТП (киоск)</t>
  </si>
  <si>
    <t>шт</t>
  </si>
  <si>
    <t>ОСР 556-12-01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</si>
  <si>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</si>
  <si>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</si>
  <si>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</si>
  <si>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518-12-01</t>
  </si>
  <si>
    <t>Вырубка (расширение, расчистку) просеки ВЛ</t>
  </si>
  <si>
    <t>"Реконструкция КЛ-0,4 кВ от КТП Сок 306/250кВА" Красноярский район Самарская область</t>
  </si>
  <si>
    <t>ОСР 525-02-01</t>
  </si>
  <si>
    <t>Реконструкция ВЛ одноцепная</t>
  </si>
  <si>
    <t>км</t>
  </si>
  <si>
    <t>ОСР 525-09-01</t>
  </si>
  <si>
    <t>ОСР 27-09-01</t>
  </si>
  <si>
    <t>Монтаж ШПСН</t>
  </si>
  <si>
    <t>"Реконструкция оборудования РУ-0,4 кВ ЗТП НО 1109/250 кВА" г. Отрадный Самарская область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</si>
  <si>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</si>
  <si>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</si>
  <si>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12-01</t>
  </si>
  <si>
    <t>ОСР 331-02-01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</si>
  <si>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</si>
  <si>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</si>
  <si>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</si>
  <si>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</si>
  <si>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</si>
  <si>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</si>
  <si>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</si>
  <si>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</si>
  <si>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</si>
  <si>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</si>
  <si>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</si>
  <si>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</si>
  <si>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</si>
  <si>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</si>
  <si>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</si>
  <si>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СНЦс-5,1-11,5</t>
  </si>
  <si>
    <t>Стойка ж/б СВ95-3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</si>
  <si>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</si>
  <si>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</si>
  <si>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</si>
  <si>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РУ-0,4 кВ ЩО-70 (трансформаторная)</t>
  </si>
  <si>
    <t>РУ-0,4 кВ ЩО-70 (линейная)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</si>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</sst>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2" zoomScale="90" zoomScaleNormal="90" workbookViewId="0">
      <selection activeCell="A19" sqref="A19:C19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7.33203125" customWidth="1"/>
    <col min="9" max="9" width="13.886718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f>ССР!G79*1.2</f>
        <v>1162.6883820395201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1162.6883820395201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193.78139203951599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C30*I37</f>
        <v>1286.55478249507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0.75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964.91608687129894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ССР!D88+ССР!E88</f>
        <v>5207.0025695305403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ССР!F88</f>
        <v>6383.8644680961097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(ССР!G84-ССР!G79)*1.2</f>
        <v>535.27416274537995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12126.141200372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2021.0235303720301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14066.230420358899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0.75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10549.672815269199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11514.5889021405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3" sqref="B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130</v>
      </c>
      <c r="C13" s="3" t="s">
        <v>99</v>
      </c>
      <c r="D13" s="32">
        <v>0</v>
      </c>
      <c r="E13" s="32">
        <v>0</v>
      </c>
      <c r="F13" s="32">
        <v>0</v>
      </c>
      <c r="G13" s="32">
        <v>284.55957894737003</v>
      </c>
      <c r="H13" s="32">
        <v>284.55957894737003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284.55957894737003</v>
      </c>
      <c r="H14" s="32">
        <v>284.55957894737003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138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139</v>
      </c>
      <c r="C13" s="3" t="s">
        <v>140</v>
      </c>
      <c r="D13" s="32">
        <v>68.014166936034002</v>
      </c>
      <c r="E13" s="32">
        <v>29.443181259319001</v>
      </c>
      <c r="F13" s="32">
        <v>1516.6793278104999</v>
      </c>
      <c r="G13" s="32">
        <v>0</v>
      </c>
      <c r="H13" s="32">
        <v>1614.1366760059</v>
      </c>
      <c r="J13" s="20"/>
    </row>
    <row r="14" spans="1:14" ht="16.95" customHeight="1">
      <c r="A14" s="2"/>
      <c r="B14" s="33"/>
      <c r="C14" s="33" t="s">
        <v>123</v>
      </c>
      <c r="D14" s="32">
        <v>68.014166936034002</v>
      </c>
      <c r="E14" s="32">
        <v>29.443181259319001</v>
      </c>
      <c r="F14" s="32">
        <v>1516.6793278104999</v>
      </c>
      <c r="G14" s="32">
        <v>0</v>
      </c>
      <c r="H14" s="32">
        <v>1614.1366760059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138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142</v>
      </c>
      <c r="C13" s="3" t="s">
        <v>87</v>
      </c>
      <c r="D13" s="32">
        <v>0</v>
      </c>
      <c r="E13" s="32">
        <v>0</v>
      </c>
      <c r="F13" s="32">
        <v>0</v>
      </c>
      <c r="G13" s="32">
        <v>68.380115566743001</v>
      </c>
      <c r="H13" s="32">
        <v>68.380115566743001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68.380115566743001</v>
      </c>
      <c r="H14" s="32">
        <v>68.380115566743001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130</v>
      </c>
      <c r="C13" s="3" t="s">
        <v>125</v>
      </c>
      <c r="D13" s="32">
        <v>0</v>
      </c>
      <c r="E13" s="32">
        <v>0</v>
      </c>
      <c r="F13" s="32">
        <v>0</v>
      </c>
      <c r="G13" s="32">
        <v>82.307074884005999</v>
      </c>
      <c r="H13" s="32">
        <v>82.307074884005999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82.307074884005999</v>
      </c>
      <c r="H14" s="32">
        <v>82.307074884005999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146</v>
      </c>
      <c r="C13" s="3" t="s">
        <v>50</v>
      </c>
      <c r="D13" s="32">
        <v>5.75</v>
      </c>
      <c r="E13" s="32">
        <v>340.97</v>
      </c>
      <c r="F13" s="32">
        <v>967.93</v>
      </c>
      <c r="G13" s="32">
        <v>0</v>
      </c>
      <c r="H13" s="32">
        <v>1314.65</v>
      </c>
      <c r="J13" s="20"/>
    </row>
    <row r="14" spans="1:14" ht="16.95" customHeight="1">
      <c r="A14" s="2"/>
      <c r="B14" s="33"/>
      <c r="C14" s="33" t="s">
        <v>123</v>
      </c>
      <c r="D14" s="32">
        <v>5.75</v>
      </c>
      <c r="E14" s="32">
        <v>340.97</v>
      </c>
      <c r="F14" s="32">
        <v>967.93</v>
      </c>
      <c r="G14" s="32">
        <v>0</v>
      </c>
      <c r="H14" s="32">
        <v>1314.65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148</v>
      </c>
      <c r="C13" s="3" t="s">
        <v>83</v>
      </c>
      <c r="D13" s="32">
        <v>0</v>
      </c>
      <c r="E13" s="32">
        <v>0</v>
      </c>
      <c r="F13" s="32">
        <v>0</v>
      </c>
      <c r="G13" s="32">
        <v>43.51</v>
      </c>
      <c r="H13" s="32">
        <v>43.51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43.51</v>
      </c>
      <c r="H14" s="32">
        <v>43.51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14" sqref="C14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130</v>
      </c>
      <c r="C13" s="3" t="s">
        <v>99</v>
      </c>
      <c r="D13" s="32">
        <v>0</v>
      </c>
      <c r="E13" s="32">
        <v>0</v>
      </c>
      <c r="F13" s="32">
        <v>0</v>
      </c>
      <c r="G13" s="32">
        <v>190.69</v>
      </c>
      <c r="H13" s="32">
        <v>190.69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190.69</v>
      </c>
      <c r="H14" s="32">
        <v>190.69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132</v>
      </c>
      <c r="C13" s="3" t="s">
        <v>133</v>
      </c>
      <c r="D13" s="32">
        <v>498.75</v>
      </c>
      <c r="E13" s="32">
        <v>43.54</v>
      </c>
      <c r="F13" s="32">
        <v>0</v>
      </c>
      <c r="G13" s="32">
        <v>0</v>
      </c>
      <c r="H13" s="32">
        <v>542.29</v>
      </c>
      <c r="J13" s="20"/>
    </row>
    <row r="14" spans="1:14" ht="16.95" customHeight="1">
      <c r="A14" s="2"/>
      <c r="B14" s="33"/>
      <c r="C14" s="33" t="s">
        <v>123</v>
      </c>
      <c r="D14" s="32">
        <v>498.75</v>
      </c>
      <c r="E14" s="32">
        <v>43.54</v>
      </c>
      <c r="F14" s="32">
        <v>0</v>
      </c>
      <c r="G14" s="32">
        <v>0</v>
      </c>
      <c r="H14" s="32">
        <v>542.29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C4" sqref="C4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130</v>
      </c>
      <c r="C13" s="3" t="s">
        <v>99</v>
      </c>
      <c r="D13" s="32">
        <v>0</v>
      </c>
      <c r="E13" s="32">
        <v>0</v>
      </c>
      <c r="F13" s="32">
        <v>0</v>
      </c>
      <c r="G13" s="32">
        <v>62.265000000000001</v>
      </c>
      <c r="H13" s="32">
        <v>62.265000000000001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62.265000000000001</v>
      </c>
      <c r="H14" s="32">
        <v>62.265000000000001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151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152</v>
      </c>
      <c r="C13" s="3" t="s">
        <v>153</v>
      </c>
      <c r="D13" s="32">
        <v>15.6</v>
      </c>
      <c r="E13" s="32">
        <v>0</v>
      </c>
      <c r="F13" s="32">
        <v>0</v>
      </c>
      <c r="G13" s="32">
        <v>0</v>
      </c>
      <c r="H13" s="32">
        <v>15.6</v>
      </c>
      <c r="J13" s="20"/>
    </row>
    <row r="14" spans="1:14" ht="16.95" customHeight="1">
      <c r="A14" s="2"/>
      <c r="B14" s="33"/>
      <c r="C14" s="33" t="s">
        <v>123</v>
      </c>
      <c r="D14" s="32">
        <v>15.6</v>
      </c>
      <c r="E14" s="32">
        <v>0</v>
      </c>
      <c r="F14" s="32">
        <v>0</v>
      </c>
      <c r="G14" s="32">
        <v>0</v>
      </c>
      <c r="H14" s="32">
        <v>15.6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8"/>
  <sheetViews>
    <sheetView topLeftCell="C1" zoomScale="90" zoomScaleNormal="90" workbookViewId="0">
      <selection activeCell="C14" sqref="C14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34.337017951707999</v>
      </c>
      <c r="E25" s="41">
        <v>0</v>
      </c>
      <c r="F25" s="41">
        <v>0</v>
      </c>
      <c r="G25" s="41">
        <v>0</v>
      </c>
      <c r="H25" s="41">
        <v>34.337017951707999</v>
      </c>
    </row>
    <row r="26" spans="1:8" ht="31.2">
      <c r="A26" s="2">
        <v>2</v>
      </c>
      <c r="B26" s="2" t="s">
        <v>42</v>
      </c>
      <c r="C26" s="42" t="s">
        <v>44</v>
      </c>
      <c r="D26" s="41">
        <v>480.52495701645</v>
      </c>
      <c r="E26" s="41">
        <v>16.879858954664002</v>
      </c>
      <c r="F26" s="41">
        <v>2680.3295622349001</v>
      </c>
      <c r="G26" s="41">
        <v>0</v>
      </c>
      <c r="H26" s="41">
        <v>3177.7343782060002</v>
      </c>
    </row>
    <row r="27" spans="1:8" ht="31.2">
      <c r="A27" s="2">
        <v>3</v>
      </c>
      <c r="B27" s="2" t="s">
        <v>45</v>
      </c>
      <c r="C27" s="42" t="s">
        <v>46</v>
      </c>
      <c r="D27" s="41">
        <v>2936.5545804095</v>
      </c>
      <c r="E27" s="41">
        <v>84.046482342385005</v>
      </c>
      <c r="F27" s="41">
        <v>0</v>
      </c>
      <c r="G27" s="41">
        <v>0</v>
      </c>
      <c r="H27" s="41">
        <v>3020.6010627518999</v>
      </c>
    </row>
    <row r="28" spans="1:8" ht="31.2">
      <c r="A28" s="2">
        <v>4</v>
      </c>
      <c r="B28" s="2" t="s">
        <v>47</v>
      </c>
      <c r="C28" s="42" t="s">
        <v>48</v>
      </c>
      <c r="D28" s="41">
        <v>68.014166936034002</v>
      </c>
      <c r="E28" s="41">
        <v>29.443181259319001</v>
      </c>
      <c r="F28" s="41">
        <v>1516.6793278104999</v>
      </c>
      <c r="G28" s="41">
        <v>0</v>
      </c>
      <c r="H28" s="41">
        <v>1614.1366760059</v>
      </c>
    </row>
    <row r="29" spans="1:8">
      <c r="A29" s="2">
        <v>5</v>
      </c>
      <c r="B29" s="2" t="s">
        <v>49</v>
      </c>
      <c r="C29" s="42" t="s">
        <v>50</v>
      </c>
      <c r="D29" s="41">
        <v>5.75</v>
      </c>
      <c r="E29" s="41">
        <v>340.97</v>
      </c>
      <c r="F29" s="41">
        <v>967.93</v>
      </c>
      <c r="G29" s="41">
        <v>0</v>
      </c>
      <c r="H29" s="41">
        <v>1314.65</v>
      </c>
    </row>
    <row r="30" spans="1:8">
      <c r="A30" s="2">
        <v>6</v>
      </c>
      <c r="B30" s="2" t="s">
        <v>51</v>
      </c>
      <c r="C30" s="42" t="s">
        <v>52</v>
      </c>
      <c r="D30" s="41">
        <v>15.6</v>
      </c>
      <c r="E30" s="41">
        <v>0</v>
      </c>
      <c r="F30" s="41">
        <v>0</v>
      </c>
      <c r="G30" s="41">
        <v>0</v>
      </c>
      <c r="H30" s="41">
        <v>15.6</v>
      </c>
    </row>
    <row r="31" spans="1:8" ht="16.95" customHeight="1">
      <c r="A31" s="2"/>
      <c r="B31" s="33"/>
      <c r="C31" s="33" t="s">
        <v>53</v>
      </c>
      <c r="D31" s="41">
        <v>3540.7807223137002</v>
      </c>
      <c r="E31" s="41">
        <v>471.33952255637001</v>
      </c>
      <c r="F31" s="41">
        <v>5164.9388900453996</v>
      </c>
      <c r="G31" s="41">
        <v>0</v>
      </c>
      <c r="H31" s="41">
        <v>9177.0591349154001</v>
      </c>
    </row>
    <row r="32" spans="1:8" ht="16.95" customHeight="1">
      <c r="A32" s="2"/>
      <c r="B32" s="33"/>
      <c r="C32" s="44" t="s">
        <v>54</v>
      </c>
      <c r="D32" s="41"/>
      <c r="E32" s="41"/>
      <c r="F32" s="41"/>
      <c r="G32" s="41"/>
      <c r="H32" s="41"/>
    </row>
    <row r="33" spans="1:8" s="35" customFormat="1">
      <c r="A33" s="45"/>
      <c r="B33" s="45"/>
      <c r="C33" s="46"/>
      <c r="D33" s="41"/>
      <c r="E33" s="41"/>
      <c r="F33" s="41"/>
      <c r="G33" s="41"/>
      <c r="H33" s="41">
        <f>SUM(D33:G33)</f>
        <v>0</v>
      </c>
    </row>
    <row r="34" spans="1:8" ht="16.95" customHeight="1">
      <c r="A34" s="2"/>
      <c r="B34" s="33"/>
      <c r="C34" s="33" t="s">
        <v>55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 ht="16.95" customHeight="1">
      <c r="A35" s="39"/>
      <c r="B35" s="33"/>
      <c r="C35" s="40" t="s">
        <v>56</v>
      </c>
      <c r="D35" s="41"/>
      <c r="E35" s="41"/>
      <c r="F35" s="41"/>
      <c r="G35" s="41"/>
      <c r="H35" s="41"/>
    </row>
    <row r="36" spans="1:8">
      <c r="A36" s="39"/>
      <c r="B36" s="2"/>
      <c r="C36" s="47"/>
      <c r="D36" s="41"/>
      <c r="E36" s="41"/>
      <c r="F36" s="41"/>
      <c r="G36" s="41"/>
      <c r="H36" s="41">
        <f>SUM(D36:G36)</f>
        <v>0</v>
      </c>
    </row>
    <row r="37" spans="1:8" ht="16.95" customHeight="1">
      <c r="A37" s="2"/>
      <c r="B37" s="33"/>
      <c r="C37" s="40" t="s">
        <v>57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16.95" customHeight="1">
      <c r="A38" s="2"/>
      <c r="B38" s="33"/>
      <c r="C38" s="44" t="s">
        <v>58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 ht="16.95" customHeight="1">
      <c r="A40" s="2"/>
      <c r="B40" s="33"/>
      <c r="C40" s="33" t="s">
        <v>59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 ht="34.200000000000003" customHeight="1">
      <c r="A41" s="2"/>
      <c r="B41" s="33"/>
      <c r="C41" s="44" t="s">
        <v>60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 ht="16.95" customHeight="1">
      <c r="A43" s="2"/>
      <c r="B43" s="33"/>
      <c r="C43" s="33" t="s">
        <v>61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 ht="16.95" customHeight="1">
      <c r="A44" s="2"/>
      <c r="B44" s="33"/>
      <c r="C44" s="44" t="s">
        <v>62</v>
      </c>
      <c r="D44" s="41"/>
      <c r="E44" s="41"/>
      <c r="F44" s="41"/>
      <c r="G44" s="41"/>
      <c r="H44" s="41"/>
    </row>
    <row r="45" spans="1:8" s="35" customFormat="1">
      <c r="A45" s="45"/>
      <c r="B45" s="45"/>
      <c r="C45" s="46"/>
      <c r="D45" s="41"/>
      <c r="E45" s="41"/>
      <c r="F45" s="41"/>
      <c r="G45" s="41"/>
      <c r="H45" s="41">
        <f>SUM(D45:G45)</f>
        <v>0</v>
      </c>
    </row>
    <row r="46" spans="1:8" ht="16.95" customHeight="1">
      <c r="A46" s="2"/>
      <c r="B46" s="33"/>
      <c r="C46" s="33" t="s">
        <v>63</v>
      </c>
      <c r="D46" s="41">
        <f>SUM(D45:D45)</f>
        <v>0</v>
      </c>
      <c r="E46" s="41">
        <f>SUM(E45:E45)</f>
        <v>0</v>
      </c>
      <c r="F46" s="41">
        <f>SUM(F45:F45)</f>
        <v>0</v>
      </c>
      <c r="G46" s="41">
        <f>SUM(G45:G45)</f>
        <v>0</v>
      </c>
      <c r="H46" s="41">
        <f>SUM(D46:G46)</f>
        <v>0</v>
      </c>
    </row>
    <row r="47" spans="1:8" ht="16.95" customHeight="1">
      <c r="A47" s="2"/>
      <c r="B47" s="33"/>
      <c r="C47" s="33" t="s">
        <v>64</v>
      </c>
      <c r="D47" s="41">
        <v>3540.7807223137002</v>
      </c>
      <c r="E47" s="41">
        <v>471.33952255637001</v>
      </c>
      <c r="F47" s="41">
        <v>5164.9388900453996</v>
      </c>
      <c r="G47" s="41">
        <v>0</v>
      </c>
      <c r="H47" s="41">
        <v>9177.0591349154001</v>
      </c>
    </row>
    <row r="48" spans="1:8" ht="16.95" customHeight="1">
      <c r="A48" s="2"/>
      <c r="B48" s="33"/>
      <c r="C48" s="44" t="s">
        <v>65</v>
      </c>
      <c r="D48" s="41"/>
      <c r="E48" s="41"/>
      <c r="F48" s="41"/>
      <c r="G48" s="41"/>
      <c r="H48" s="41"/>
    </row>
    <row r="49" spans="1:8" ht="31.2">
      <c r="A49" s="2">
        <v>7</v>
      </c>
      <c r="B49" s="2" t="s">
        <v>66</v>
      </c>
      <c r="C49" s="42" t="s">
        <v>67</v>
      </c>
      <c r="D49" s="41">
        <v>10.297239499363</v>
      </c>
      <c r="E49" s="41">
        <v>0.33759717909328002</v>
      </c>
      <c r="F49" s="41">
        <v>0</v>
      </c>
      <c r="G49" s="41">
        <v>0</v>
      </c>
      <c r="H49" s="41">
        <v>10.634836678456001</v>
      </c>
    </row>
    <row r="50" spans="1:8" ht="31.2">
      <c r="A50" s="2">
        <v>8</v>
      </c>
      <c r="B50" s="2" t="s">
        <v>66</v>
      </c>
      <c r="C50" s="42" t="s">
        <v>68</v>
      </c>
      <c r="D50" s="41">
        <v>75.118139561823995</v>
      </c>
      <c r="E50" s="41">
        <v>2.8330593199774001</v>
      </c>
      <c r="F50" s="41">
        <v>0</v>
      </c>
      <c r="G50" s="41">
        <v>0</v>
      </c>
      <c r="H50" s="41">
        <v>77.951198881801005</v>
      </c>
    </row>
    <row r="51" spans="1:8" ht="31.2">
      <c r="A51" s="2">
        <v>9</v>
      </c>
      <c r="B51" s="2" t="s">
        <v>69</v>
      </c>
      <c r="C51" s="42" t="s">
        <v>70</v>
      </c>
      <c r="D51" s="41">
        <v>0.12</v>
      </c>
      <c r="E51" s="41">
        <v>6.82</v>
      </c>
      <c r="F51" s="41">
        <v>0</v>
      </c>
      <c r="G51" s="41">
        <v>0</v>
      </c>
      <c r="H51" s="41">
        <v>6.94</v>
      </c>
    </row>
    <row r="52" spans="1:8" ht="31.2">
      <c r="A52" s="2">
        <v>10</v>
      </c>
      <c r="B52" s="2" t="s">
        <v>66</v>
      </c>
      <c r="C52" s="42" t="s">
        <v>71</v>
      </c>
      <c r="D52" s="41">
        <v>0.312</v>
      </c>
      <c r="E52" s="41">
        <v>0</v>
      </c>
      <c r="F52" s="41">
        <v>0</v>
      </c>
      <c r="G52" s="41">
        <v>0</v>
      </c>
      <c r="H52" s="41">
        <v>0.312</v>
      </c>
    </row>
    <row r="53" spans="1:8" ht="16.95" customHeight="1">
      <c r="A53" s="2"/>
      <c r="B53" s="33"/>
      <c r="C53" s="33" t="s">
        <v>72</v>
      </c>
      <c r="D53" s="41">
        <v>85.847379061186999</v>
      </c>
      <c r="E53" s="41">
        <v>9.9906564990707007</v>
      </c>
      <c r="F53" s="41">
        <v>0</v>
      </c>
      <c r="G53" s="41">
        <v>0</v>
      </c>
      <c r="H53" s="41">
        <v>95.838035560256998</v>
      </c>
    </row>
    <row r="54" spans="1:8" ht="16.95" customHeight="1">
      <c r="A54" s="2"/>
      <c r="B54" s="33"/>
      <c r="C54" s="33" t="s">
        <v>73</v>
      </c>
      <c r="D54" s="41">
        <v>3626.6281013748999</v>
      </c>
      <c r="E54" s="41">
        <v>481.33017905544</v>
      </c>
      <c r="F54" s="41">
        <v>5164.9388900453996</v>
      </c>
      <c r="G54" s="41">
        <v>0</v>
      </c>
      <c r="H54" s="41">
        <v>9272.8971704757005</v>
      </c>
    </row>
    <row r="55" spans="1:8" ht="16.95" customHeight="1">
      <c r="A55" s="2"/>
      <c r="B55" s="33"/>
      <c r="C55" s="33" t="s">
        <v>74</v>
      </c>
      <c r="D55" s="41"/>
      <c r="E55" s="41"/>
      <c r="F55" s="41"/>
      <c r="G55" s="41"/>
      <c r="H55" s="41"/>
    </row>
    <row r="56" spans="1:8" ht="31.2">
      <c r="A56" s="2">
        <v>11</v>
      </c>
      <c r="B56" s="2" t="s">
        <v>75</v>
      </c>
      <c r="C56" s="48" t="s">
        <v>76</v>
      </c>
      <c r="D56" s="41">
        <v>91.775418844731007</v>
      </c>
      <c r="E56" s="41">
        <v>3.4062479542005</v>
      </c>
      <c r="F56" s="41">
        <v>0</v>
      </c>
      <c r="G56" s="41">
        <v>0</v>
      </c>
      <c r="H56" s="41">
        <v>95.181666798931005</v>
      </c>
    </row>
    <row r="57" spans="1:8">
      <c r="A57" s="2">
        <v>12</v>
      </c>
      <c r="B57" s="2" t="s">
        <v>77</v>
      </c>
      <c r="C57" s="48" t="s">
        <v>78</v>
      </c>
      <c r="D57" s="41">
        <v>0</v>
      </c>
      <c r="E57" s="41">
        <v>0</v>
      </c>
      <c r="F57" s="41">
        <v>0</v>
      </c>
      <c r="G57" s="41">
        <v>13.996632561790999</v>
      </c>
      <c r="H57" s="41">
        <v>13.996632561790999</v>
      </c>
    </row>
    <row r="58" spans="1:8" ht="31.2">
      <c r="A58" s="2">
        <v>13</v>
      </c>
      <c r="B58" s="2" t="s">
        <v>79</v>
      </c>
      <c r="C58" s="48" t="s">
        <v>44</v>
      </c>
      <c r="D58" s="41">
        <v>0</v>
      </c>
      <c r="E58" s="41">
        <v>0</v>
      </c>
      <c r="F58" s="41">
        <v>0</v>
      </c>
      <c r="G58" s="41">
        <v>80.853105917297995</v>
      </c>
      <c r="H58" s="41">
        <v>80.853105917297995</v>
      </c>
    </row>
    <row r="59" spans="1:8">
      <c r="A59" s="2">
        <v>14</v>
      </c>
      <c r="B59" s="2"/>
      <c r="C59" s="48" t="s">
        <v>80</v>
      </c>
      <c r="D59" s="41">
        <v>0</v>
      </c>
      <c r="E59" s="41">
        <v>0</v>
      </c>
      <c r="F59" s="41">
        <v>0</v>
      </c>
      <c r="G59" s="41">
        <v>36.573915721841999</v>
      </c>
      <c r="H59" s="41">
        <v>36.573915721841999</v>
      </c>
    </row>
    <row r="60" spans="1:8">
      <c r="A60" s="2">
        <v>15</v>
      </c>
      <c r="B60" s="2"/>
      <c r="C60" s="48" t="s">
        <v>81</v>
      </c>
      <c r="D60" s="41">
        <v>0</v>
      </c>
      <c r="E60" s="41">
        <v>0</v>
      </c>
      <c r="F60" s="41">
        <v>0</v>
      </c>
      <c r="G60" s="41">
        <v>38.317583706436999</v>
      </c>
      <c r="H60" s="41">
        <v>38.317583706436999</v>
      </c>
    </row>
    <row r="61" spans="1:8">
      <c r="A61" s="2">
        <v>16</v>
      </c>
      <c r="B61" s="2" t="s">
        <v>82</v>
      </c>
      <c r="C61" s="48" t="s">
        <v>83</v>
      </c>
      <c r="D61" s="41">
        <v>0</v>
      </c>
      <c r="E61" s="41">
        <v>0</v>
      </c>
      <c r="F61" s="41">
        <v>0</v>
      </c>
      <c r="G61" s="41">
        <v>28.702640222300001</v>
      </c>
      <c r="H61" s="41">
        <v>28.702640222300001</v>
      </c>
    </row>
    <row r="62" spans="1:8">
      <c r="A62" s="2">
        <v>17</v>
      </c>
      <c r="B62" s="2" t="s">
        <v>84</v>
      </c>
      <c r="C62" s="48" t="s">
        <v>78</v>
      </c>
      <c r="D62" s="41">
        <v>0</v>
      </c>
      <c r="E62" s="41">
        <v>0</v>
      </c>
      <c r="F62" s="41">
        <v>0</v>
      </c>
      <c r="G62" s="41">
        <v>94.515125465566996</v>
      </c>
      <c r="H62" s="41">
        <v>94.515125465566996</v>
      </c>
    </row>
    <row r="63" spans="1:8" ht="31.2">
      <c r="A63" s="2">
        <v>18</v>
      </c>
      <c r="B63" s="2" t="s">
        <v>85</v>
      </c>
      <c r="C63" s="48" t="s">
        <v>48</v>
      </c>
      <c r="D63" s="41">
        <v>0</v>
      </c>
      <c r="E63" s="41">
        <v>0</v>
      </c>
      <c r="F63" s="41">
        <v>0</v>
      </c>
      <c r="G63" s="41">
        <v>68.380115566743001</v>
      </c>
      <c r="H63" s="41">
        <v>68.380115566743001</v>
      </c>
    </row>
    <row r="64" spans="1:8">
      <c r="A64" s="2">
        <v>19</v>
      </c>
      <c r="B64" s="2" t="s">
        <v>86</v>
      </c>
      <c r="C64" s="48" t="s">
        <v>87</v>
      </c>
      <c r="D64" s="41">
        <v>0</v>
      </c>
      <c r="E64" s="41">
        <v>0</v>
      </c>
      <c r="F64" s="41">
        <v>0</v>
      </c>
      <c r="G64" s="41">
        <v>43.51</v>
      </c>
      <c r="H64" s="41">
        <v>43.51</v>
      </c>
    </row>
    <row r="65" spans="1:8" ht="31.2">
      <c r="A65" s="2">
        <v>20</v>
      </c>
      <c r="B65" s="2" t="s">
        <v>88</v>
      </c>
      <c r="C65" s="48" t="s">
        <v>76</v>
      </c>
      <c r="D65" s="41">
        <v>0.15</v>
      </c>
      <c r="E65" s="41">
        <v>9.08</v>
      </c>
      <c r="F65" s="41">
        <v>0</v>
      </c>
      <c r="G65" s="41">
        <v>0</v>
      </c>
      <c r="H65" s="41">
        <v>9.23</v>
      </c>
    </row>
    <row r="66" spans="1:8" ht="31.2">
      <c r="A66" s="2">
        <v>21</v>
      </c>
      <c r="B66" s="2" t="s">
        <v>75</v>
      </c>
      <c r="C66" s="48" t="s">
        <v>89</v>
      </c>
      <c r="D66" s="41">
        <v>0.41530319999999998</v>
      </c>
      <c r="E66" s="41">
        <v>0</v>
      </c>
      <c r="F66" s="41">
        <v>0</v>
      </c>
      <c r="G66" s="41">
        <v>0</v>
      </c>
      <c r="H66" s="41">
        <v>0.41530319999999998</v>
      </c>
    </row>
    <row r="67" spans="1:8" ht="16.95" customHeight="1">
      <c r="A67" s="2"/>
      <c r="B67" s="33"/>
      <c r="C67" s="33" t="s">
        <v>90</v>
      </c>
      <c r="D67" s="41">
        <v>92.340722044730995</v>
      </c>
      <c r="E67" s="41">
        <v>12.4862479542</v>
      </c>
      <c r="F67" s="41">
        <v>0</v>
      </c>
      <c r="G67" s="41">
        <v>404.84911916198001</v>
      </c>
      <c r="H67" s="41">
        <v>509.67608916091001</v>
      </c>
    </row>
    <row r="68" spans="1:8" ht="16.95" customHeight="1">
      <c r="A68" s="2"/>
      <c r="B68" s="33"/>
      <c r="C68" s="33" t="s">
        <v>91</v>
      </c>
      <c r="D68" s="41">
        <v>3718.9688234196001</v>
      </c>
      <c r="E68" s="41">
        <v>493.81642700963999</v>
      </c>
      <c r="F68" s="41">
        <v>5164.9388900453996</v>
      </c>
      <c r="G68" s="41">
        <v>404.84911916198001</v>
      </c>
      <c r="H68" s="41">
        <v>9782.5732596365997</v>
      </c>
    </row>
    <row r="69" spans="1:8" ht="16.95" customHeight="1">
      <c r="A69" s="2"/>
      <c r="B69" s="33"/>
      <c r="C69" s="33" t="s">
        <v>92</v>
      </c>
      <c r="D69" s="41"/>
      <c r="E69" s="41"/>
      <c r="F69" s="41"/>
      <c r="G69" s="41"/>
      <c r="H69" s="41"/>
    </row>
    <row r="70" spans="1:8">
      <c r="A70" s="2"/>
      <c r="B70" s="2"/>
      <c r="C70" s="48"/>
      <c r="D70" s="41"/>
      <c r="E70" s="41"/>
      <c r="F70" s="41"/>
      <c r="G70" s="41"/>
      <c r="H70" s="41">
        <f>SUM(D70:G70)</f>
        <v>0</v>
      </c>
    </row>
    <row r="71" spans="1:8" ht="16.95" customHeight="1">
      <c r="A71" s="2"/>
      <c r="B71" s="33"/>
      <c r="C71" s="33" t="s">
        <v>93</v>
      </c>
      <c r="D71" s="41">
        <f>SUM(D70:D70)</f>
        <v>0</v>
      </c>
      <c r="E71" s="41">
        <f>SUM(E70:E70)</f>
        <v>0</v>
      </c>
      <c r="F71" s="41">
        <f>SUM(F70:F70)</f>
        <v>0</v>
      </c>
      <c r="G71" s="41">
        <f>SUM(G70:G70)</f>
        <v>0</v>
      </c>
      <c r="H71" s="41">
        <f>SUM(D71:G71)</f>
        <v>0</v>
      </c>
    </row>
    <row r="72" spans="1:8" ht="16.95" customHeight="1">
      <c r="A72" s="2"/>
      <c r="B72" s="33"/>
      <c r="C72" s="33" t="s">
        <v>94</v>
      </c>
      <c r="D72" s="41">
        <v>3718.9688234196001</v>
      </c>
      <c r="E72" s="41">
        <v>493.81642700963999</v>
      </c>
      <c r="F72" s="41">
        <v>5164.9388900453996</v>
      </c>
      <c r="G72" s="41">
        <v>404.84911916198001</v>
      </c>
      <c r="H72" s="41">
        <v>9782.5732596365997</v>
      </c>
    </row>
    <row r="73" spans="1:8" ht="153" customHeight="1">
      <c r="A73" s="2"/>
      <c r="B73" s="33"/>
      <c r="C73" s="33" t="s">
        <v>95</v>
      </c>
      <c r="D73" s="41"/>
      <c r="E73" s="41"/>
      <c r="F73" s="41"/>
      <c r="G73" s="41"/>
      <c r="H73" s="41"/>
    </row>
    <row r="74" spans="1:8">
      <c r="A74" s="2">
        <v>22</v>
      </c>
      <c r="B74" s="2" t="s">
        <v>96</v>
      </c>
      <c r="C74" s="48" t="s">
        <v>97</v>
      </c>
      <c r="D74" s="41">
        <v>0</v>
      </c>
      <c r="E74" s="41">
        <v>0</v>
      </c>
      <c r="F74" s="41">
        <v>0</v>
      </c>
      <c r="G74" s="41">
        <v>343.90398175130002</v>
      </c>
      <c r="H74" s="41">
        <v>343.90398175130002</v>
      </c>
    </row>
    <row r="75" spans="1:8">
      <c r="A75" s="2">
        <v>23</v>
      </c>
      <c r="B75" s="2" t="s">
        <v>98</v>
      </c>
      <c r="C75" s="48" t="s">
        <v>99</v>
      </c>
      <c r="D75" s="41">
        <v>0</v>
      </c>
      <c r="E75" s="41">
        <v>0</v>
      </c>
      <c r="F75" s="41">
        <v>0</v>
      </c>
      <c r="G75" s="41">
        <v>346.82457894737001</v>
      </c>
      <c r="H75" s="41">
        <v>346.82457894737001</v>
      </c>
    </row>
    <row r="76" spans="1:8">
      <c r="A76" s="2">
        <v>24</v>
      </c>
      <c r="B76" s="2" t="s">
        <v>100</v>
      </c>
      <c r="C76" s="48" t="s">
        <v>101</v>
      </c>
      <c r="D76" s="41">
        <v>0</v>
      </c>
      <c r="E76" s="41">
        <v>0</v>
      </c>
      <c r="F76" s="41">
        <v>0</v>
      </c>
      <c r="G76" s="41">
        <v>82.307074884005999</v>
      </c>
      <c r="H76" s="41">
        <v>82.307074884005999</v>
      </c>
    </row>
    <row r="77" spans="1:8">
      <c r="A77" s="2">
        <v>25</v>
      </c>
      <c r="B77" s="2" t="s">
        <v>102</v>
      </c>
      <c r="C77" s="48" t="s">
        <v>97</v>
      </c>
      <c r="D77" s="41">
        <v>0</v>
      </c>
      <c r="E77" s="41">
        <v>0</v>
      </c>
      <c r="F77" s="41">
        <v>0</v>
      </c>
      <c r="G77" s="41">
        <v>190.69</v>
      </c>
      <c r="H77" s="41">
        <v>190.69</v>
      </c>
    </row>
    <row r="78" spans="1:8">
      <c r="A78" s="2">
        <v>26</v>
      </c>
      <c r="B78" s="2" t="s">
        <v>103</v>
      </c>
      <c r="C78" s="48" t="s">
        <v>99</v>
      </c>
      <c r="D78" s="41">
        <v>0</v>
      </c>
      <c r="E78" s="41">
        <v>0</v>
      </c>
      <c r="F78" s="41">
        <v>0</v>
      </c>
      <c r="G78" s="41">
        <v>5.1813494502540998</v>
      </c>
      <c r="H78" s="41">
        <v>5.1813494502540998</v>
      </c>
    </row>
    <row r="79" spans="1:8" ht="16.95" customHeight="1">
      <c r="A79" s="2"/>
      <c r="B79" s="33"/>
      <c r="C79" s="33" t="s">
        <v>104</v>
      </c>
      <c r="D79" s="41">
        <v>0</v>
      </c>
      <c r="E79" s="41">
        <v>0</v>
      </c>
      <c r="F79" s="41">
        <v>0</v>
      </c>
      <c r="G79" s="41">
        <v>968.90698503293004</v>
      </c>
      <c r="H79" s="41">
        <v>968.90698503293004</v>
      </c>
    </row>
    <row r="80" spans="1:8" ht="16.95" customHeight="1">
      <c r="A80" s="2"/>
      <c r="B80" s="33"/>
      <c r="C80" s="33" t="s">
        <v>105</v>
      </c>
      <c r="D80" s="41">
        <v>3718.9688234196001</v>
      </c>
      <c r="E80" s="41">
        <v>493.81642700963999</v>
      </c>
      <c r="F80" s="41">
        <v>5164.9388900453996</v>
      </c>
      <c r="G80" s="41">
        <v>1373.7561041949</v>
      </c>
      <c r="H80" s="41">
        <v>10751.48024467</v>
      </c>
    </row>
    <row r="81" spans="1:8" ht="16.95" customHeight="1">
      <c r="A81" s="2"/>
      <c r="B81" s="33"/>
      <c r="C81" s="33" t="s">
        <v>106</v>
      </c>
      <c r="D81" s="41"/>
      <c r="E81" s="41"/>
      <c r="F81" s="41"/>
      <c r="G81" s="41"/>
      <c r="H81" s="41"/>
    </row>
    <row r="82" spans="1:8" ht="34.200000000000003" customHeight="1">
      <c r="A82" s="2">
        <v>27</v>
      </c>
      <c r="B82" s="2" t="s">
        <v>107</v>
      </c>
      <c r="C82" s="48" t="s">
        <v>108</v>
      </c>
      <c r="D82" s="41">
        <f>D80*3%</f>
        <v>111.56906470258799</v>
      </c>
      <c r="E82" s="41">
        <f>E80*3%</f>
        <v>14.814492810289201</v>
      </c>
      <c r="F82" s="41">
        <f>F80*3%</f>
        <v>154.948166701362</v>
      </c>
      <c r="G82" s="41">
        <f>G80*3%</f>
        <v>41.212683125847001</v>
      </c>
      <c r="H82" s="41">
        <f>SUM(D82:G82)</f>
        <v>322.54440734008602</v>
      </c>
    </row>
    <row r="83" spans="1:8" ht="16.95" customHeight="1">
      <c r="A83" s="2"/>
      <c r="B83" s="33"/>
      <c r="C83" s="33" t="s">
        <v>109</v>
      </c>
      <c r="D83" s="41">
        <f>D82</f>
        <v>111.56906470258799</v>
      </c>
      <c r="E83" s="41">
        <f>E82</f>
        <v>14.814492810289201</v>
      </c>
      <c r="F83" s="41">
        <f>F82</f>
        <v>154.948166701362</v>
      </c>
      <c r="G83" s="41">
        <f>G82</f>
        <v>41.212683125847001</v>
      </c>
      <c r="H83" s="41">
        <f>SUM(D83:G83)</f>
        <v>322.54440734008602</v>
      </c>
    </row>
    <row r="84" spans="1:8" ht="16.95" customHeight="1">
      <c r="A84" s="2"/>
      <c r="B84" s="33"/>
      <c r="C84" s="33" t="s">
        <v>110</v>
      </c>
      <c r="D84" s="41">
        <f>D83+D80</f>
        <v>3830.53788812219</v>
      </c>
      <c r="E84" s="41">
        <f>E83+E80</f>
        <v>508.63091981992898</v>
      </c>
      <c r="F84" s="41">
        <f>F83+F80</f>
        <v>5319.8870567467602</v>
      </c>
      <c r="G84" s="41">
        <f>G83+G80</f>
        <v>1414.9687873207499</v>
      </c>
      <c r="H84" s="41">
        <f>SUM(D84:G84)</f>
        <v>11074.024652009601</v>
      </c>
    </row>
    <row r="85" spans="1:8" ht="16.95" customHeight="1">
      <c r="A85" s="2"/>
      <c r="B85" s="33"/>
      <c r="C85" s="33" t="s">
        <v>111</v>
      </c>
      <c r="D85" s="41"/>
      <c r="E85" s="41"/>
      <c r="F85" s="41"/>
      <c r="G85" s="41"/>
      <c r="H85" s="41"/>
    </row>
    <row r="86" spans="1:8" ht="16.95" customHeight="1">
      <c r="A86" s="2">
        <v>28</v>
      </c>
      <c r="B86" s="2" t="s">
        <v>112</v>
      </c>
      <c r="C86" s="48" t="s">
        <v>113</v>
      </c>
      <c r="D86" s="41">
        <f>D84*20%</f>
        <v>766.10757762443802</v>
      </c>
      <c r="E86" s="41">
        <f>E84*20%</f>
        <v>101.726183963986</v>
      </c>
      <c r="F86" s="41">
        <f>F84*20%</f>
        <v>1063.9774113493499</v>
      </c>
      <c r="G86" s="41">
        <f>G84*20%</f>
        <v>282.99375746414898</v>
      </c>
      <c r="H86" s="41">
        <f>SUM(D86:G86)</f>
        <v>2214.8049304019301</v>
      </c>
    </row>
    <row r="87" spans="1:8" ht="16.95" customHeight="1">
      <c r="A87" s="2"/>
      <c r="B87" s="33"/>
      <c r="C87" s="33" t="s">
        <v>114</v>
      </c>
      <c r="D87" s="41">
        <f>D86</f>
        <v>766.10757762443802</v>
      </c>
      <c r="E87" s="41">
        <f>E86</f>
        <v>101.726183963986</v>
      </c>
      <c r="F87" s="41">
        <f>F86</f>
        <v>1063.9774113493499</v>
      </c>
      <c r="G87" s="41">
        <f>G86</f>
        <v>282.99375746414898</v>
      </c>
      <c r="H87" s="41">
        <f>SUM(D87:G87)</f>
        <v>2214.8049304019301</v>
      </c>
    </row>
    <row r="88" spans="1:8" ht="16.95" customHeight="1">
      <c r="A88" s="2"/>
      <c r="B88" s="33"/>
      <c r="C88" s="33" t="s">
        <v>115</v>
      </c>
      <c r="D88" s="41">
        <f>D87+D84</f>
        <v>4596.6454657466302</v>
      </c>
      <c r="E88" s="41">
        <f>E87+E84</f>
        <v>610.35710378391502</v>
      </c>
      <c r="F88" s="41">
        <f>F87+F84</f>
        <v>6383.8644680961097</v>
      </c>
      <c r="G88" s="41">
        <f>G87+G84</f>
        <v>1697.9625447849</v>
      </c>
      <c r="H88" s="41">
        <f>SUM(D88:G88)</f>
        <v>13288.829582411599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130</v>
      </c>
      <c r="C13" s="3" t="s">
        <v>125</v>
      </c>
      <c r="D13" s="32">
        <v>0</v>
      </c>
      <c r="E13" s="32">
        <v>0</v>
      </c>
      <c r="F13" s="32">
        <v>0</v>
      </c>
      <c r="G13" s="32">
        <v>5.1826086956521999</v>
      </c>
      <c r="H13" s="32">
        <v>5.1826086956521999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5.1826086956521999</v>
      </c>
      <c r="H14" s="32">
        <v>5.1826086956521999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70"/>
  <sheetViews>
    <sheetView zoomScale="75" zoomScaleNormal="75" workbookViewId="0">
      <selection activeCell="B4" sqref="B4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155</v>
      </c>
      <c r="B1" s="10" t="s">
        <v>156</v>
      </c>
      <c r="C1" s="10" t="s">
        <v>157</v>
      </c>
      <c r="D1" s="10" t="s">
        <v>158</v>
      </c>
      <c r="E1" s="10" t="s">
        <v>159</v>
      </c>
      <c r="F1" s="10" t="s">
        <v>160</v>
      </c>
      <c r="G1" s="10" t="s">
        <v>161</v>
      </c>
      <c r="H1" s="10" t="s">
        <v>162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120</v>
      </c>
      <c r="B3" s="94"/>
      <c r="C3" s="11"/>
      <c r="D3" s="12">
        <v>105.5690821256</v>
      </c>
      <c r="E3" s="13"/>
      <c r="F3" s="13"/>
      <c r="G3" s="13"/>
      <c r="H3" s="14"/>
    </row>
    <row r="4" spans="1:8">
      <c r="A4" s="99" t="s">
        <v>163</v>
      </c>
      <c r="B4" s="15" t="s">
        <v>164</v>
      </c>
      <c r="C4" s="11"/>
      <c r="D4" s="12">
        <v>31.469082125604</v>
      </c>
      <c r="E4" s="13"/>
      <c r="F4" s="13"/>
      <c r="G4" s="13"/>
      <c r="H4" s="14"/>
    </row>
    <row r="5" spans="1:8">
      <c r="A5" s="99"/>
      <c r="B5" s="15" t="s">
        <v>165</v>
      </c>
      <c r="C5" s="10"/>
      <c r="D5" s="12">
        <v>0</v>
      </c>
      <c r="E5" s="13"/>
      <c r="F5" s="13"/>
      <c r="G5" s="13"/>
      <c r="H5" s="16"/>
    </row>
    <row r="6" spans="1:8">
      <c r="A6" s="100"/>
      <c r="B6" s="15" t="s">
        <v>166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167</v>
      </c>
      <c r="C7" s="10"/>
      <c r="D7" s="12">
        <v>0</v>
      </c>
      <c r="E7" s="13"/>
      <c r="F7" s="13"/>
      <c r="G7" s="13"/>
      <c r="H7" s="16"/>
    </row>
    <row r="8" spans="1:8">
      <c r="A8" s="95" t="s">
        <v>43</v>
      </c>
      <c r="B8" s="96"/>
      <c r="C8" s="99" t="s">
        <v>168</v>
      </c>
      <c r="D8" s="17">
        <v>31.469082125604</v>
      </c>
      <c r="E8" s="13">
        <v>2.0000000000000002E-5</v>
      </c>
      <c r="F8" s="13" t="s">
        <v>169</v>
      </c>
      <c r="G8" s="17">
        <v>1573454.1062802</v>
      </c>
      <c r="H8" s="16"/>
    </row>
    <row r="9" spans="1:8">
      <c r="A9" s="101">
        <v>1</v>
      </c>
      <c r="B9" s="15" t="s">
        <v>164</v>
      </c>
      <c r="C9" s="99"/>
      <c r="D9" s="17">
        <v>31.469082125604</v>
      </c>
      <c r="E9" s="13"/>
      <c r="F9" s="13"/>
      <c r="G9" s="13"/>
      <c r="H9" s="100" t="s">
        <v>170</v>
      </c>
    </row>
    <row r="10" spans="1:8">
      <c r="A10" s="99"/>
      <c r="B10" s="15" t="s">
        <v>165</v>
      </c>
      <c r="C10" s="99"/>
      <c r="D10" s="17">
        <v>0</v>
      </c>
      <c r="E10" s="13"/>
      <c r="F10" s="13"/>
      <c r="G10" s="13"/>
      <c r="H10" s="100"/>
    </row>
    <row r="11" spans="1:8">
      <c r="A11" s="99"/>
      <c r="B11" s="15" t="s">
        <v>166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167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171</v>
      </c>
      <c r="B13" s="15" t="s">
        <v>164</v>
      </c>
      <c r="C13" s="10"/>
      <c r="D13" s="12">
        <v>31.469082125604</v>
      </c>
      <c r="E13" s="13"/>
      <c r="F13" s="13"/>
      <c r="G13" s="13"/>
      <c r="H13" s="16"/>
    </row>
    <row r="14" spans="1:8">
      <c r="A14" s="99"/>
      <c r="B14" s="15" t="s">
        <v>165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166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167</v>
      </c>
      <c r="C16" s="10"/>
      <c r="D16" s="12">
        <v>74.099999999999994</v>
      </c>
      <c r="E16" s="13"/>
      <c r="F16" s="13"/>
      <c r="G16" s="13"/>
      <c r="H16" s="16"/>
    </row>
    <row r="17" spans="1:8">
      <c r="A17" s="95" t="s">
        <v>87</v>
      </c>
      <c r="B17" s="96"/>
      <c r="C17" s="99" t="s">
        <v>172</v>
      </c>
      <c r="D17" s="17">
        <v>74.099999999999994</v>
      </c>
      <c r="E17" s="13">
        <v>1</v>
      </c>
      <c r="F17" s="13" t="s">
        <v>173</v>
      </c>
      <c r="G17" s="17">
        <v>74.099999999999994</v>
      </c>
      <c r="H17" s="16"/>
    </row>
    <row r="18" spans="1:8">
      <c r="A18" s="101">
        <v>1</v>
      </c>
      <c r="B18" s="15" t="s">
        <v>164</v>
      </c>
      <c r="C18" s="99"/>
      <c r="D18" s="17">
        <v>0</v>
      </c>
      <c r="E18" s="13"/>
      <c r="F18" s="13"/>
      <c r="G18" s="13"/>
      <c r="H18" s="100" t="s">
        <v>170</v>
      </c>
    </row>
    <row r="19" spans="1:8">
      <c r="A19" s="99"/>
      <c r="B19" s="15" t="s">
        <v>165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166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167</v>
      </c>
      <c r="C21" s="99"/>
      <c r="D21" s="17">
        <v>74.099999999999994</v>
      </c>
      <c r="E21" s="13"/>
      <c r="F21" s="13"/>
      <c r="G21" s="13"/>
      <c r="H21" s="100"/>
    </row>
    <row r="22" spans="1:8" ht="24.6">
      <c r="A22" s="97" t="s">
        <v>125</v>
      </c>
      <c r="B22" s="94"/>
      <c r="C22" s="10"/>
      <c r="D22" s="12">
        <v>144890.96150967001</v>
      </c>
      <c r="E22" s="13"/>
      <c r="F22" s="13"/>
      <c r="G22" s="13"/>
      <c r="H22" s="16"/>
    </row>
    <row r="23" spans="1:8">
      <c r="A23" s="99" t="s">
        <v>174</v>
      </c>
      <c r="B23" s="15" t="s">
        <v>164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165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166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167</v>
      </c>
      <c r="C26" s="10"/>
      <c r="D26" s="12">
        <v>144803.47182609001</v>
      </c>
      <c r="E26" s="13"/>
      <c r="F26" s="13"/>
      <c r="G26" s="13"/>
      <c r="H26" s="16"/>
    </row>
    <row r="27" spans="1:8">
      <c r="A27" s="95" t="s">
        <v>125</v>
      </c>
      <c r="B27" s="96"/>
      <c r="C27" s="99" t="s">
        <v>168</v>
      </c>
      <c r="D27" s="17">
        <v>144504.34782609</v>
      </c>
      <c r="E27" s="13">
        <v>2.0000000000000002E-5</v>
      </c>
      <c r="F27" s="13" t="s">
        <v>169</v>
      </c>
      <c r="G27" s="17">
        <v>7225217391.3043003</v>
      </c>
      <c r="H27" s="16"/>
    </row>
    <row r="28" spans="1:8">
      <c r="A28" s="101">
        <v>1</v>
      </c>
      <c r="B28" s="15" t="s">
        <v>164</v>
      </c>
      <c r="C28" s="99"/>
      <c r="D28" s="17">
        <v>0</v>
      </c>
      <c r="E28" s="13"/>
      <c r="F28" s="13"/>
      <c r="G28" s="13"/>
      <c r="H28" s="100" t="s">
        <v>170</v>
      </c>
    </row>
    <row r="29" spans="1:8">
      <c r="A29" s="99"/>
      <c r="B29" s="15" t="s">
        <v>165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166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167</v>
      </c>
      <c r="C31" s="99"/>
      <c r="D31" s="17">
        <v>144504.34782609</v>
      </c>
      <c r="E31" s="13"/>
      <c r="F31" s="13"/>
      <c r="G31" s="13"/>
      <c r="H31" s="100"/>
    </row>
    <row r="32" spans="1:8">
      <c r="A32" s="95" t="s">
        <v>125</v>
      </c>
      <c r="B32" s="96"/>
      <c r="C32" s="99" t="s">
        <v>172</v>
      </c>
      <c r="D32" s="17">
        <v>299.12400000000002</v>
      </c>
      <c r="E32" s="13">
        <v>1</v>
      </c>
      <c r="F32" s="13" t="s">
        <v>173</v>
      </c>
      <c r="G32" s="17">
        <v>299.12400000000002</v>
      </c>
      <c r="H32" s="16"/>
    </row>
    <row r="33" spans="1:8">
      <c r="A33" s="101">
        <v>2</v>
      </c>
      <c r="B33" s="15" t="s">
        <v>164</v>
      </c>
      <c r="C33" s="99"/>
      <c r="D33" s="17">
        <v>0</v>
      </c>
      <c r="E33" s="13"/>
      <c r="F33" s="13"/>
      <c r="G33" s="13"/>
      <c r="H33" s="100" t="s">
        <v>170</v>
      </c>
    </row>
    <row r="34" spans="1:8">
      <c r="A34" s="99"/>
      <c r="B34" s="15" t="s">
        <v>165</v>
      </c>
      <c r="C34" s="99"/>
      <c r="D34" s="17">
        <v>0</v>
      </c>
      <c r="E34" s="13"/>
      <c r="F34" s="13"/>
      <c r="G34" s="13"/>
      <c r="H34" s="100"/>
    </row>
    <row r="35" spans="1:8">
      <c r="A35" s="99"/>
      <c r="B35" s="15" t="s">
        <v>166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167</v>
      </c>
      <c r="C36" s="99"/>
      <c r="D36" s="17">
        <v>299.12400000000002</v>
      </c>
      <c r="E36" s="13"/>
      <c r="F36" s="13"/>
      <c r="G36" s="13"/>
      <c r="H36" s="100"/>
    </row>
    <row r="37" spans="1:8">
      <c r="A37" s="99" t="s">
        <v>100</v>
      </c>
      <c r="B37" s="15" t="s">
        <v>164</v>
      </c>
      <c r="C37" s="10"/>
      <c r="D37" s="12">
        <v>0</v>
      </c>
      <c r="E37" s="13"/>
      <c r="F37" s="13"/>
      <c r="G37" s="13"/>
      <c r="H37" s="16"/>
    </row>
    <row r="38" spans="1:8">
      <c r="A38" s="99"/>
      <c r="B38" s="15" t="s">
        <v>165</v>
      </c>
      <c r="C38" s="10"/>
      <c r="D38" s="12">
        <v>0</v>
      </c>
      <c r="E38" s="13"/>
      <c r="F38" s="13"/>
      <c r="G38" s="13"/>
      <c r="H38" s="16"/>
    </row>
    <row r="39" spans="1:8">
      <c r="A39" s="99"/>
      <c r="B39" s="15" t="s">
        <v>166</v>
      </c>
      <c r="C39" s="10"/>
      <c r="D39" s="12">
        <v>0</v>
      </c>
      <c r="E39" s="13"/>
      <c r="F39" s="13"/>
      <c r="G39" s="13"/>
      <c r="H39" s="16"/>
    </row>
    <row r="40" spans="1:8">
      <c r="A40" s="99"/>
      <c r="B40" s="15" t="s">
        <v>167</v>
      </c>
      <c r="C40" s="10"/>
      <c r="D40" s="12">
        <v>144885.77890097001</v>
      </c>
      <c r="E40" s="13"/>
      <c r="F40" s="13"/>
      <c r="G40" s="13"/>
      <c r="H40" s="16"/>
    </row>
    <row r="41" spans="1:8">
      <c r="A41" s="95" t="s">
        <v>125</v>
      </c>
      <c r="B41" s="96"/>
      <c r="C41" s="99" t="s">
        <v>175</v>
      </c>
      <c r="D41" s="17">
        <v>82.307074884005999</v>
      </c>
      <c r="E41" s="13">
        <v>1</v>
      </c>
      <c r="F41" s="13" t="s">
        <v>176</v>
      </c>
      <c r="G41" s="17">
        <v>82.307074884005999</v>
      </c>
      <c r="H41" s="16"/>
    </row>
    <row r="42" spans="1:8">
      <c r="A42" s="101">
        <v>1</v>
      </c>
      <c r="B42" s="15" t="s">
        <v>164</v>
      </c>
      <c r="C42" s="99"/>
      <c r="D42" s="17">
        <v>0</v>
      </c>
      <c r="E42" s="13"/>
      <c r="F42" s="13"/>
      <c r="G42" s="13"/>
      <c r="H42" s="100" t="s">
        <v>177</v>
      </c>
    </row>
    <row r="43" spans="1:8">
      <c r="A43" s="99"/>
      <c r="B43" s="15" t="s">
        <v>165</v>
      </c>
      <c r="C43" s="99"/>
      <c r="D43" s="17">
        <v>0</v>
      </c>
      <c r="E43" s="13"/>
      <c r="F43" s="13"/>
      <c r="G43" s="13"/>
      <c r="H43" s="100"/>
    </row>
    <row r="44" spans="1:8">
      <c r="A44" s="99"/>
      <c r="B44" s="15" t="s">
        <v>166</v>
      </c>
      <c r="C44" s="99"/>
      <c r="D44" s="17">
        <v>0</v>
      </c>
      <c r="E44" s="13"/>
      <c r="F44" s="13"/>
      <c r="G44" s="13"/>
      <c r="H44" s="100"/>
    </row>
    <row r="45" spans="1:8">
      <c r="A45" s="99"/>
      <c r="B45" s="15" t="s">
        <v>167</v>
      </c>
      <c r="C45" s="99"/>
      <c r="D45" s="17">
        <v>82.307074884005999</v>
      </c>
      <c r="E45" s="13"/>
      <c r="F45" s="13"/>
      <c r="G45" s="13"/>
      <c r="H45" s="100"/>
    </row>
    <row r="46" spans="1:8">
      <c r="A46" s="99" t="s">
        <v>178</v>
      </c>
      <c r="B46" s="15" t="s">
        <v>164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165</v>
      </c>
      <c r="C47" s="10"/>
      <c r="D47" s="12">
        <v>0</v>
      </c>
      <c r="E47" s="13"/>
      <c r="F47" s="13"/>
      <c r="G47" s="13"/>
      <c r="H47" s="16"/>
    </row>
    <row r="48" spans="1:8">
      <c r="A48" s="99"/>
      <c r="B48" s="15" t="s">
        <v>166</v>
      </c>
      <c r="C48" s="10"/>
      <c r="D48" s="12">
        <v>0</v>
      </c>
      <c r="E48" s="13"/>
      <c r="F48" s="13"/>
      <c r="G48" s="13"/>
      <c r="H48" s="16"/>
    </row>
    <row r="49" spans="1:8">
      <c r="A49" s="99"/>
      <c r="B49" s="15" t="s">
        <v>167</v>
      </c>
      <c r="C49" s="10"/>
      <c r="D49" s="12">
        <v>144890.96150967001</v>
      </c>
      <c r="E49" s="13"/>
      <c r="F49" s="13"/>
      <c r="G49" s="13"/>
      <c r="H49" s="16"/>
    </row>
    <row r="50" spans="1:8">
      <c r="A50" s="95" t="s">
        <v>125</v>
      </c>
      <c r="B50" s="96"/>
      <c r="C50" s="99" t="s">
        <v>179</v>
      </c>
      <c r="D50" s="17">
        <v>5.1826086956521999</v>
      </c>
      <c r="E50" s="13">
        <v>4.0000000000000002E-4</v>
      </c>
      <c r="F50" s="13" t="s">
        <v>169</v>
      </c>
      <c r="G50" s="17">
        <v>12956.521739129999</v>
      </c>
      <c r="H50" s="16"/>
    </row>
    <row r="51" spans="1:8">
      <c r="A51" s="101">
        <v>1</v>
      </c>
      <c r="B51" s="15" t="s">
        <v>164</v>
      </c>
      <c r="C51" s="99"/>
      <c r="D51" s="17">
        <v>0</v>
      </c>
      <c r="E51" s="13"/>
      <c r="F51" s="13"/>
      <c r="G51" s="13"/>
      <c r="H51" s="100" t="s">
        <v>180</v>
      </c>
    </row>
    <row r="52" spans="1:8">
      <c r="A52" s="99"/>
      <c r="B52" s="15" t="s">
        <v>165</v>
      </c>
      <c r="C52" s="99"/>
      <c r="D52" s="17">
        <v>0</v>
      </c>
      <c r="E52" s="13"/>
      <c r="F52" s="13"/>
      <c r="G52" s="13"/>
      <c r="H52" s="100"/>
    </row>
    <row r="53" spans="1:8">
      <c r="A53" s="99"/>
      <c r="B53" s="15" t="s">
        <v>166</v>
      </c>
      <c r="C53" s="99"/>
      <c r="D53" s="17">
        <v>0</v>
      </c>
      <c r="E53" s="13"/>
      <c r="F53" s="13"/>
      <c r="G53" s="13"/>
      <c r="H53" s="100"/>
    </row>
    <row r="54" spans="1:8">
      <c r="A54" s="99"/>
      <c r="B54" s="15" t="s">
        <v>167</v>
      </c>
      <c r="C54" s="99"/>
      <c r="D54" s="17">
        <v>5.1826086956521999</v>
      </c>
      <c r="E54" s="13"/>
      <c r="F54" s="13"/>
      <c r="G54" s="13"/>
      <c r="H54" s="100"/>
    </row>
    <row r="55" spans="1:8" ht="24.6">
      <c r="A55" s="97" t="s">
        <v>44</v>
      </c>
      <c r="B55" s="94"/>
      <c r="C55" s="10"/>
      <c r="D55" s="12">
        <v>2912.319</v>
      </c>
      <c r="E55" s="13"/>
      <c r="F55" s="13"/>
      <c r="G55" s="13"/>
      <c r="H55" s="16"/>
    </row>
    <row r="56" spans="1:8">
      <c r="A56" s="99" t="s">
        <v>163</v>
      </c>
      <c r="B56" s="15" t="s">
        <v>164</v>
      </c>
      <c r="C56" s="10"/>
      <c r="D56" s="12">
        <v>440.38900000000001</v>
      </c>
      <c r="E56" s="13"/>
      <c r="F56" s="13"/>
      <c r="G56" s="13"/>
      <c r="H56" s="16"/>
    </row>
    <row r="57" spans="1:8">
      <c r="A57" s="99"/>
      <c r="B57" s="15" t="s">
        <v>165</v>
      </c>
      <c r="C57" s="10"/>
      <c r="D57" s="12">
        <v>15.47</v>
      </c>
      <c r="E57" s="13"/>
      <c r="F57" s="13"/>
      <c r="G57" s="13"/>
      <c r="H57" s="16"/>
    </row>
    <row r="58" spans="1:8">
      <c r="A58" s="99"/>
      <c r="B58" s="15" t="s">
        <v>166</v>
      </c>
      <c r="C58" s="10"/>
      <c r="D58" s="12">
        <v>2456.46</v>
      </c>
      <c r="E58" s="13"/>
      <c r="F58" s="13"/>
      <c r="G58" s="13"/>
      <c r="H58" s="16"/>
    </row>
    <row r="59" spans="1:8">
      <c r="A59" s="99"/>
      <c r="B59" s="15" t="s">
        <v>167</v>
      </c>
      <c r="C59" s="10"/>
      <c r="D59" s="12">
        <v>0</v>
      </c>
      <c r="E59" s="13"/>
      <c r="F59" s="13"/>
      <c r="G59" s="13"/>
      <c r="H59" s="16"/>
    </row>
    <row r="60" spans="1:8">
      <c r="A60" s="95" t="s">
        <v>127</v>
      </c>
      <c r="B60" s="96"/>
      <c r="C60" s="99" t="s">
        <v>172</v>
      </c>
      <c r="D60" s="17">
        <v>2912.319</v>
      </c>
      <c r="E60" s="13">
        <v>1</v>
      </c>
      <c r="F60" s="13" t="s">
        <v>173</v>
      </c>
      <c r="G60" s="17">
        <v>2912.319</v>
      </c>
      <c r="H60" s="16"/>
    </row>
    <row r="61" spans="1:8">
      <c r="A61" s="101">
        <v>1</v>
      </c>
      <c r="B61" s="15" t="s">
        <v>164</v>
      </c>
      <c r="C61" s="99"/>
      <c r="D61" s="17">
        <v>440.38900000000001</v>
      </c>
      <c r="E61" s="13"/>
      <c r="F61" s="13"/>
      <c r="G61" s="13"/>
      <c r="H61" s="100" t="s">
        <v>170</v>
      </c>
    </row>
    <row r="62" spans="1:8">
      <c r="A62" s="99"/>
      <c r="B62" s="15" t="s">
        <v>165</v>
      </c>
      <c r="C62" s="99"/>
      <c r="D62" s="17">
        <v>15.47</v>
      </c>
      <c r="E62" s="13"/>
      <c r="F62" s="13"/>
      <c r="G62" s="13"/>
      <c r="H62" s="100"/>
    </row>
    <row r="63" spans="1:8">
      <c r="A63" s="99"/>
      <c r="B63" s="15" t="s">
        <v>166</v>
      </c>
      <c r="C63" s="99"/>
      <c r="D63" s="17">
        <v>2456.46</v>
      </c>
      <c r="E63" s="13"/>
      <c r="F63" s="13"/>
      <c r="G63" s="13"/>
      <c r="H63" s="100"/>
    </row>
    <row r="64" spans="1:8">
      <c r="A64" s="99"/>
      <c r="B64" s="15" t="s">
        <v>167</v>
      </c>
      <c r="C64" s="99"/>
      <c r="D64" s="17">
        <v>0</v>
      </c>
      <c r="E64" s="13"/>
      <c r="F64" s="13"/>
      <c r="G64" s="13"/>
      <c r="H64" s="100"/>
    </row>
    <row r="65" spans="1:8" ht="24.6">
      <c r="A65" s="97" t="s">
        <v>46</v>
      </c>
      <c r="B65" s="94"/>
      <c r="C65" s="10"/>
      <c r="D65" s="12">
        <v>2478.3110627519</v>
      </c>
      <c r="E65" s="13"/>
      <c r="F65" s="13"/>
      <c r="G65" s="13"/>
      <c r="H65" s="16"/>
    </row>
    <row r="66" spans="1:8">
      <c r="A66" s="99" t="s">
        <v>181</v>
      </c>
      <c r="B66" s="15" t="s">
        <v>164</v>
      </c>
      <c r="C66" s="10"/>
      <c r="D66" s="12">
        <v>2437.8045804095</v>
      </c>
      <c r="E66" s="13"/>
      <c r="F66" s="13"/>
      <c r="G66" s="13"/>
      <c r="H66" s="16"/>
    </row>
    <row r="67" spans="1:8">
      <c r="A67" s="99"/>
      <c r="B67" s="15" t="s">
        <v>165</v>
      </c>
      <c r="C67" s="10"/>
      <c r="D67" s="12">
        <v>40.506482342384999</v>
      </c>
      <c r="E67" s="13"/>
      <c r="F67" s="13"/>
      <c r="G67" s="13"/>
      <c r="H67" s="16"/>
    </row>
    <row r="68" spans="1:8">
      <c r="A68" s="99"/>
      <c r="B68" s="15" t="s">
        <v>166</v>
      </c>
      <c r="C68" s="10"/>
      <c r="D68" s="12">
        <v>0</v>
      </c>
      <c r="E68" s="13"/>
      <c r="F68" s="13"/>
      <c r="G68" s="13"/>
      <c r="H68" s="16"/>
    </row>
    <row r="69" spans="1:8">
      <c r="A69" s="99"/>
      <c r="B69" s="15" t="s">
        <v>167</v>
      </c>
      <c r="C69" s="10"/>
      <c r="D69" s="12">
        <v>0</v>
      </c>
      <c r="E69" s="13"/>
      <c r="F69" s="13"/>
      <c r="G69" s="13"/>
      <c r="H69" s="16"/>
    </row>
    <row r="70" spans="1:8">
      <c r="A70" s="95" t="s">
        <v>133</v>
      </c>
      <c r="B70" s="96"/>
      <c r="C70" s="99" t="s">
        <v>182</v>
      </c>
      <c r="D70" s="17">
        <v>2478.3110627519</v>
      </c>
      <c r="E70" s="13">
        <v>0.46899999999999997</v>
      </c>
      <c r="F70" s="13" t="s">
        <v>183</v>
      </c>
      <c r="G70" s="17">
        <v>5284.2453363578998</v>
      </c>
      <c r="H70" s="16"/>
    </row>
    <row r="71" spans="1:8">
      <c r="A71" s="101">
        <v>1</v>
      </c>
      <c r="B71" s="15" t="s">
        <v>164</v>
      </c>
      <c r="C71" s="99"/>
      <c r="D71" s="17">
        <v>2437.8045804095</v>
      </c>
      <c r="E71" s="13"/>
      <c r="F71" s="13"/>
      <c r="G71" s="13"/>
      <c r="H71" s="100" t="s">
        <v>46</v>
      </c>
    </row>
    <row r="72" spans="1:8">
      <c r="A72" s="99"/>
      <c r="B72" s="15" t="s">
        <v>165</v>
      </c>
      <c r="C72" s="99"/>
      <c r="D72" s="17">
        <v>40.506482342384999</v>
      </c>
      <c r="E72" s="13"/>
      <c r="F72" s="13"/>
      <c r="G72" s="13"/>
      <c r="H72" s="100"/>
    </row>
    <row r="73" spans="1:8">
      <c r="A73" s="99"/>
      <c r="B73" s="15" t="s">
        <v>166</v>
      </c>
      <c r="C73" s="99"/>
      <c r="D73" s="17">
        <v>0</v>
      </c>
      <c r="E73" s="13"/>
      <c r="F73" s="13"/>
      <c r="G73" s="13"/>
      <c r="H73" s="100"/>
    </row>
    <row r="74" spans="1:8">
      <c r="A74" s="99"/>
      <c r="B74" s="15" t="s">
        <v>167</v>
      </c>
      <c r="C74" s="99"/>
      <c r="D74" s="17">
        <v>0</v>
      </c>
      <c r="E74" s="13"/>
      <c r="F74" s="13"/>
      <c r="G74" s="13"/>
      <c r="H74" s="100"/>
    </row>
    <row r="75" spans="1:8" ht="24.6">
      <c r="A75" s="97" t="s">
        <v>83</v>
      </c>
      <c r="B75" s="94"/>
      <c r="C75" s="10"/>
      <c r="D75" s="12">
        <v>72.212640222299996</v>
      </c>
      <c r="E75" s="13"/>
      <c r="F75" s="13"/>
      <c r="G75" s="13"/>
      <c r="H75" s="16"/>
    </row>
    <row r="76" spans="1:8">
      <c r="A76" s="99" t="s">
        <v>184</v>
      </c>
      <c r="B76" s="15" t="s">
        <v>164</v>
      </c>
      <c r="C76" s="10"/>
      <c r="D76" s="12">
        <v>0</v>
      </c>
      <c r="E76" s="13"/>
      <c r="F76" s="13"/>
      <c r="G76" s="13"/>
      <c r="H76" s="16"/>
    </row>
    <row r="77" spans="1:8">
      <c r="A77" s="99"/>
      <c r="B77" s="15" t="s">
        <v>165</v>
      </c>
      <c r="C77" s="10"/>
      <c r="D77" s="12">
        <v>0</v>
      </c>
      <c r="E77" s="13"/>
      <c r="F77" s="13"/>
      <c r="G77" s="13"/>
      <c r="H77" s="16"/>
    </row>
    <row r="78" spans="1:8">
      <c r="A78" s="99"/>
      <c r="B78" s="15" t="s">
        <v>166</v>
      </c>
      <c r="C78" s="10"/>
      <c r="D78" s="12">
        <v>0</v>
      </c>
      <c r="E78" s="13"/>
      <c r="F78" s="13"/>
      <c r="G78" s="13"/>
      <c r="H78" s="16"/>
    </row>
    <row r="79" spans="1:8">
      <c r="A79" s="99"/>
      <c r="B79" s="15" t="s">
        <v>167</v>
      </c>
      <c r="C79" s="10"/>
      <c r="D79" s="12">
        <v>28.702640222300001</v>
      </c>
      <c r="E79" s="13"/>
      <c r="F79" s="13"/>
      <c r="G79" s="13"/>
      <c r="H79" s="16"/>
    </row>
    <row r="80" spans="1:8">
      <c r="A80" s="95" t="s">
        <v>83</v>
      </c>
      <c r="B80" s="96"/>
      <c r="C80" s="99" t="s">
        <v>182</v>
      </c>
      <c r="D80" s="17">
        <v>28.702640222300001</v>
      </c>
      <c r="E80" s="13">
        <v>0.46899999999999997</v>
      </c>
      <c r="F80" s="13" t="s">
        <v>183</v>
      </c>
      <c r="G80" s="17">
        <v>61.199659322602002</v>
      </c>
      <c r="H80" s="16"/>
    </row>
    <row r="81" spans="1:8">
      <c r="A81" s="101">
        <v>1</v>
      </c>
      <c r="B81" s="15" t="s">
        <v>164</v>
      </c>
      <c r="C81" s="99"/>
      <c r="D81" s="17">
        <v>0</v>
      </c>
      <c r="E81" s="13"/>
      <c r="F81" s="13"/>
      <c r="G81" s="13"/>
      <c r="H81" s="100" t="s">
        <v>46</v>
      </c>
    </row>
    <row r="82" spans="1:8">
      <c r="A82" s="99"/>
      <c r="B82" s="15" t="s">
        <v>165</v>
      </c>
      <c r="C82" s="99"/>
      <c r="D82" s="17">
        <v>0</v>
      </c>
      <c r="E82" s="13"/>
      <c r="F82" s="13"/>
      <c r="G82" s="13"/>
      <c r="H82" s="100"/>
    </row>
    <row r="83" spans="1:8">
      <c r="A83" s="99"/>
      <c r="B83" s="15" t="s">
        <v>166</v>
      </c>
      <c r="C83" s="99"/>
      <c r="D83" s="17">
        <v>0</v>
      </c>
      <c r="E83" s="13"/>
      <c r="F83" s="13"/>
      <c r="G83" s="13"/>
      <c r="H83" s="100"/>
    </row>
    <row r="84" spans="1:8">
      <c r="A84" s="99"/>
      <c r="B84" s="15" t="s">
        <v>167</v>
      </c>
      <c r="C84" s="99"/>
      <c r="D84" s="17">
        <v>28.702640222300001</v>
      </c>
      <c r="E84" s="13"/>
      <c r="F84" s="13"/>
      <c r="G84" s="13"/>
      <c r="H84" s="100"/>
    </row>
    <row r="85" spans="1:8">
      <c r="A85" s="99" t="s">
        <v>185</v>
      </c>
      <c r="B85" s="15" t="s">
        <v>164</v>
      </c>
      <c r="C85" s="10"/>
      <c r="D85" s="12">
        <v>0</v>
      </c>
      <c r="E85" s="13"/>
      <c r="F85" s="13"/>
      <c r="G85" s="13"/>
      <c r="H85" s="16"/>
    </row>
    <row r="86" spans="1:8">
      <c r="A86" s="99"/>
      <c r="B86" s="15" t="s">
        <v>165</v>
      </c>
      <c r="C86" s="10"/>
      <c r="D86" s="12">
        <v>0</v>
      </c>
      <c r="E86" s="13"/>
      <c r="F86" s="13"/>
      <c r="G86" s="13"/>
      <c r="H86" s="16"/>
    </row>
    <row r="87" spans="1:8">
      <c r="A87" s="99"/>
      <c r="B87" s="15" t="s">
        <v>166</v>
      </c>
      <c r="C87" s="10"/>
      <c r="D87" s="12">
        <v>0</v>
      </c>
      <c r="E87" s="13"/>
      <c r="F87" s="13"/>
      <c r="G87" s="13"/>
      <c r="H87" s="16"/>
    </row>
    <row r="88" spans="1:8">
      <c r="A88" s="99"/>
      <c r="B88" s="15" t="s">
        <v>167</v>
      </c>
      <c r="C88" s="10"/>
      <c r="D88" s="12">
        <v>72.212640222299996</v>
      </c>
      <c r="E88" s="13"/>
      <c r="F88" s="13"/>
      <c r="G88" s="13"/>
      <c r="H88" s="16"/>
    </row>
    <row r="89" spans="1:8">
      <c r="A89" s="95" t="s">
        <v>83</v>
      </c>
      <c r="B89" s="96"/>
      <c r="C89" s="99" t="s">
        <v>186</v>
      </c>
      <c r="D89" s="17">
        <v>43.51</v>
      </c>
      <c r="E89" s="13">
        <v>2</v>
      </c>
      <c r="F89" s="13" t="s">
        <v>173</v>
      </c>
      <c r="G89" s="17">
        <v>21.754999999999999</v>
      </c>
      <c r="H89" s="16"/>
    </row>
    <row r="90" spans="1:8">
      <c r="A90" s="101">
        <v>1</v>
      </c>
      <c r="B90" s="15" t="s">
        <v>164</v>
      </c>
      <c r="C90" s="99"/>
      <c r="D90" s="17">
        <v>0</v>
      </c>
      <c r="E90" s="13"/>
      <c r="F90" s="13"/>
      <c r="G90" s="13"/>
      <c r="H90" s="100" t="s">
        <v>187</v>
      </c>
    </row>
    <row r="91" spans="1:8">
      <c r="A91" s="99"/>
      <c r="B91" s="15" t="s">
        <v>165</v>
      </c>
      <c r="C91" s="99"/>
      <c r="D91" s="17">
        <v>0</v>
      </c>
      <c r="E91" s="13"/>
      <c r="F91" s="13"/>
      <c r="G91" s="13"/>
      <c r="H91" s="100"/>
    </row>
    <row r="92" spans="1:8">
      <c r="A92" s="99"/>
      <c r="B92" s="15" t="s">
        <v>166</v>
      </c>
      <c r="C92" s="99"/>
      <c r="D92" s="17">
        <v>0</v>
      </c>
      <c r="E92" s="13"/>
      <c r="F92" s="13"/>
      <c r="G92" s="13"/>
      <c r="H92" s="100"/>
    </row>
    <row r="93" spans="1:8">
      <c r="A93" s="99"/>
      <c r="B93" s="15" t="s">
        <v>167</v>
      </c>
      <c r="C93" s="99"/>
      <c r="D93" s="17">
        <v>43.51</v>
      </c>
      <c r="E93" s="13"/>
      <c r="F93" s="13"/>
      <c r="G93" s="13"/>
      <c r="H93" s="100"/>
    </row>
    <row r="94" spans="1:8" ht="24.6">
      <c r="A94" s="97" t="s">
        <v>99</v>
      </c>
      <c r="B94" s="94"/>
      <c r="C94" s="10"/>
      <c r="D94" s="12">
        <v>537.51457894736996</v>
      </c>
      <c r="E94" s="13"/>
      <c r="F94" s="13"/>
      <c r="G94" s="13"/>
      <c r="H94" s="16"/>
    </row>
    <row r="95" spans="1:8">
      <c r="A95" s="99" t="s">
        <v>188</v>
      </c>
      <c r="B95" s="15" t="s">
        <v>164</v>
      </c>
      <c r="C95" s="10"/>
      <c r="D95" s="12">
        <v>0</v>
      </c>
      <c r="E95" s="13"/>
      <c r="F95" s="13"/>
      <c r="G95" s="13"/>
      <c r="H95" s="16"/>
    </row>
    <row r="96" spans="1:8">
      <c r="A96" s="99"/>
      <c r="B96" s="15" t="s">
        <v>165</v>
      </c>
      <c r="C96" s="10"/>
      <c r="D96" s="12">
        <v>0</v>
      </c>
      <c r="E96" s="13"/>
      <c r="F96" s="13"/>
      <c r="G96" s="13"/>
      <c r="H96" s="16"/>
    </row>
    <row r="97" spans="1:8">
      <c r="A97" s="99"/>
      <c r="B97" s="15" t="s">
        <v>166</v>
      </c>
      <c r="C97" s="10"/>
      <c r="D97" s="12">
        <v>0</v>
      </c>
      <c r="E97" s="13"/>
      <c r="F97" s="13"/>
      <c r="G97" s="13"/>
      <c r="H97" s="16"/>
    </row>
    <row r="98" spans="1:8">
      <c r="A98" s="99"/>
      <c r="B98" s="15" t="s">
        <v>167</v>
      </c>
      <c r="C98" s="10"/>
      <c r="D98" s="12">
        <v>346.82457894737001</v>
      </c>
      <c r="E98" s="13"/>
      <c r="F98" s="13"/>
      <c r="G98" s="13"/>
      <c r="H98" s="16"/>
    </row>
    <row r="99" spans="1:8">
      <c r="A99" s="95" t="s">
        <v>99</v>
      </c>
      <c r="B99" s="96"/>
      <c r="C99" s="99" t="s">
        <v>182</v>
      </c>
      <c r="D99" s="17">
        <v>284.55957894737003</v>
      </c>
      <c r="E99" s="13">
        <v>0.46899999999999997</v>
      </c>
      <c r="F99" s="13" t="s">
        <v>183</v>
      </c>
      <c r="G99" s="17">
        <v>606.73684210526005</v>
      </c>
      <c r="H99" s="16"/>
    </row>
    <row r="100" spans="1:8">
      <c r="A100" s="101">
        <v>1</v>
      </c>
      <c r="B100" s="15" t="s">
        <v>164</v>
      </c>
      <c r="C100" s="99"/>
      <c r="D100" s="17">
        <v>0</v>
      </c>
      <c r="E100" s="13"/>
      <c r="F100" s="13"/>
      <c r="G100" s="13"/>
      <c r="H100" s="100" t="s">
        <v>46</v>
      </c>
    </row>
    <row r="101" spans="1:8">
      <c r="A101" s="99"/>
      <c r="B101" s="15" t="s">
        <v>165</v>
      </c>
      <c r="C101" s="99"/>
      <c r="D101" s="17">
        <v>0</v>
      </c>
      <c r="E101" s="13"/>
      <c r="F101" s="13"/>
      <c r="G101" s="13"/>
      <c r="H101" s="100"/>
    </row>
    <row r="102" spans="1:8">
      <c r="A102" s="99"/>
      <c r="B102" s="15" t="s">
        <v>166</v>
      </c>
      <c r="C102" s="99"/>
      <c r="D102" s="17">
        <v>0</v>
      </c>
      <c r="E102" s="13"/>
      <c r="F102" s="13"/>
      <c r="G102" s="13"/>
      <c r="H102" s="100"/>
    </row>
    <row r="103" spans="1:8">
      <c r="A103" s="99"/>
      <c r="B103" s="15" t="s">
        <v>167</v>
      </c>
      <c r="C103" s="99"/>
      <c r="D103" s="17">
        <v>284.55957894737003</v>
      </c>
      <c r="E103" s="13"/>
      <c r="F103" s="13"/>
      <c r="G103" s="13"/>
      <c r="H103" s="100"/>
    </row>
    <row r="104" spans="1:8">
      <c r="A104" s="95" t="s">
        <v>99</v>
      </c>
      <c r="B104" s="96"/>
      <c r="C104" s="99" t="s">
        <v>189</v>
      </c>
      <c r="D104" s="17">
        <v>62.265000000000001</v>
      </c>
      <c r="E104" s="13">
        <v>7</v>
      </c>
      <c r="F104" s="13" t="s">
        <v>173</v>
      </c>
      <c r="G104" s="17">
        <v>8.8949999999999996</v>
      </c>
      <c r="H104" s="16"/>
    </row>
    <row r="105" spans="1:8">
      <c r="A105" s="101">
        <v>2</v>
      </c>
      <c r="B105" s="15" t="s">
        <v>164</v>
      </c>
      <c r="C105" s="99"/>
      <c r="D105" s="17">
        <v>0</v>
      </c>
      <c r="E105" s="13"/>
      <c r="F105" s="13"/>
      <c r="G105" s="13"/>
      <c r="H105" s="100" t="s">
        <v>46</v>
      </c>
    </row>
    <row r="106" spans="1:8">
      <c r="A106" s="99"/>
      <c r="B106" s="15" t="s">
        <v>165</v>
      </c>
      <c r="C106" s="99"/>
      <c r="D106" s="17">
        <v>0</v>
      </c>
      <c r="E106" s="13"/>
      <c r="F106" s="13"/>
      <c r="G106" s="13"/>
      <c r="H106" s="100"/>
    </row>
    <row r="107" spans="1:8">
      <c r="A107" s="99"/>
      <c r="B107" s="15" t="s">
        <v>166</v>
      </c>
      <c r="C107" s="99"/>
      <c r="D107" s="17">
        <v>0</v>
      </c>
      <c r="E107" s="13"/>
      <c r="F107" s="13"/>
      <c r="G107" s="13"/>
      <c r="H107" s="100"/>
    </row>
    <row r="108" spans="1:8">
      <c r="A108" s="99"/>
      <c r="B108" s="15" t="s">
        <v>167</v>
      </c>
      <c r="C108" s="99"/>
      <c r="D108" s="17">
        <v>62.265000000000001</v>
      </c>
      <c r="E108" s="13"/>
      <c r="F108" s="13"/>
      <c r="G108" s="13"/>
      <c r="H108" s="100"/>
    </row>
    <row r="109" spans="1:8">
      <c r="A109" s="99" t="s">
        <v>190</v>
      </c>
      <c r="B109" s="15" t="s">
        <v>164</v>
      </c>
      <c r="C109" s="10"/>
      <c r="D109" s="12">
        <v>0</v>
      </c>
      <c r="E109" s="13"/>
      <c r="F109" s="13"/>
      <c r="G109" s="13"/>
      <c r="H109" s="16"/>
    </row>
    <row r="110" spans="1:8">
      <c r="A110" s="99"/>
      <c r="B110" s="15" t="s">
        <v>165</v>
      </c>
      <c r="C110" s="10"/>
      <c r="D110" s="12">
        <v>0</v>
      </c>
      <c r="E110" s="13"/>
      <c r="F110" s="13"/>
      <c r="G110" s="13"/>
      <c r="H110" s="16"/>
    </row>
    <row r="111" spans="1:8">
      <c r="A111" s="99"/>
      <c r="B111" s="15" t="s">
        <v>166</v>
      </c>
      <c r="C111" s="10"/>
      <c r="D111" s="12">
        <v>0</v>
      </c>
      <c r="E111" s="13"/>
      <c r="F111" s="13"/>
      <c r="G111" s="13"/>
      <c r="H111" s="16"/>
    </row>
    <row r="112" spans="1:8">
      <c r="A112" s="99"/>
      <c r="B112" s="15" t="s">
        <v>167</v>
      </c>
      <c r="C112" s="10"/>
      <c r="D112" s="12">
        <v>537.51457894736996</v>
      </c>
      <c r="E112" s="13"/>
      <c r="F112" s="13"/>
      <c r="G112" s="13"/>
      <c r="H112" s="16"/>
    </row>
    <row r="113" spans="1:8">
      <c r="A113" s="95" t="s">
        <v>99</v>
      </c>
      <c r="B113" s="96"/>
      <c r="C113" s="99" t="s">
        <v>186</v>
      </c>
      <c r="D113" s="17">
        <v>190.69</v>
      </c>
      <c r="E113" s="13">
        <v>2</v>
      </c>
      <c r="F113" s="13" t="s">
        <v>173</v>
      </c>
      <c r="G113" s="17">
        <v>95.344999999999999</v>
      </c>
      <c r="H113" s="16"/>
    </row>
    <row r="114" spans="1:8">
      <c r="A114" s="101">
        <v>1</v>
      </c>
      <c r="B114" s="15" t="s">
        <v>164</v>
      </c>
      <c r="C114" s="99"/>
      <c r="D114" s="17">
        <v>0</v>
      </c>
      <c r="E114" s="13"/>
      <c r="F114" s="13"/>
      <c r="G114" s="13"/>
      <c r="H114" s="100" t="s">
        <v>187</v>
      </c>
    </row>
    <row r="115" spans="1:8">
      <c r="A115" s="99"/>
      <c r="B115" s="15" t="s">
        <v>165</v>
      </c>
      <c r="C115" s="99"/>
      <c r="D115" s="17">
        <v>0</v>
      </c>
      <c r="E115" s="13"/>
      <c r="F115" s="13"/>
      <c r="G115" s="13"/>
      <c r="H115" s="100"/>
    </row>
    <row r="116" spans="1:8">
      <c r="A116" s="99"/>
      <c r="B116" s="15" t="s">
        <v>166</v>
      </c>
      <c r="C116" s="99"/>
      <c r="D116" s="17">
        <v>0</v>
      </c>
      <c r="E116" s="13"/>
      <c r="F116" s="13"/>
      <c r="G116" s="13"/>
      <c r="H116" s="100"/>
    </row>
    <row r="117" spans="1:8">
      <c r="A117" s="99"/>
      <c r="B117" s="15" t="s">
        <v>167</v>
      </c>
      <c r="C117" s="99"/>
      <c r="D117" s="17">
        <v>190.69</v>
      </c>
      <c r="E117" s="13"/>
      <c r="F117" s="13"/>
      <c r="G117" s="13"/>
      <c r="H117" s="100"/>
    </row>
    <row r="118" spans="1:8" ht="24.6">
      <c r="A118" s="97" t="s">
        <v>138</v>
      </c>
      <c r="B118" s="94"/>
      <c r="C118" s="10"/>
      <c r="D118" s="12">
        <v>1682.5167915725999</v>
      </c>
      <c r="E118" s="13"/>
      <c r="F118" s="13"/>
      <c r="G118" s="13"/>
      <c r="H118" s="16"/>
    </row>
    <row r="119" spans="1:8">
      <c r="A119" s="99" t="s">
        <v>47</v>
      </c>
      <c r="B119" s="15" t="s">
        <v>164</v>
      </c>
      <c r="C119" s="10"/>
      <c r="D119" s="12">
        <v>68.014166936034002</v>
      </c>
      <c r="E119" s="13"/>
      <c r="F119" s="13"/>
      <c r="G119" s="13"/>
      <c r="H119" s="16"/>
    </row>
    <row r="120" spans="1:8">
      <c r="A120" s="99"/>
      <c r="B120" s="15" t="s">
        <v>165</v>
      </c>
      <c r="C120" s="10"/>
      <c r="D120" s="12">
        <v>29.443181259319001</v>
      </c>
      <c r="E120" s="13"/>
      <c r="F120" s="13"/>
      <c r="G120" s="13"/>
      <c r="H120" s="16"/>
    </row>
    <row r="121" spans="1:8">
      <c r="A121" s="99"/>
      <c r="B121" s="15" t="s">
        <v>166</v>
      </c>
      <c r="C121" s="10"/>
      <c r="D121" s="12">
        <v>1516.6793278104999</v>
      </c>
      <c r="E121" s="13"/>
      <c r="F121" s="13"/>
      <c r="G121" s="13"/>
      <c r="H121" s="16"/>
    </row>
    <row r="122" spans="1:8">
      <c r="A122" s="99"/>
      <c r="B122" s="15" t="s">
        <v>167</v>
      </c>
      <c r="C122" s="10"/>
      <c r="D122" s="12">
        <v>0</v>
      </c>
      <c r="E122" s="13"/>
      <c r="F122" s="13"/>
      <c r="G122" s="13"/>
      <c r="H122" s="16"/>
    </row>
    <row r="123" spans="1:8">
      <c r="A123" s="95" t="s">
        <v>140</v>
      </c>
      <c r="B123" s="96"/>
      <c r="C123" s="99" t="s">
        <v>175</v>
      </c>
      <c r="D123" s="17">
        <v>1614.1366760059</v>
      </c>
      <c r="E123" s="13">
        <v>1</v>
      </c>
      <c r="F123" s="13" t="s">
        <v>176</v>
      </c>
      <c r="G123" s="17">
        <v>1614.1366760059</v>
      </c>
      <c r="H123" s="16"/>
    </row>
    <row r="124" spans="1:8">
      <c r="A124" s="101">
        <v>1</v>
      </c>
      <c r="B124" s="15" t="s">
        <v>164</v>
      </c>
      <c r="C124" s="99"/>
      <c r="D124" s="17">
        <v>68.014166936034002</v>
      </c>
      <c r="E124" s="13"/>
      <c r="F124" s="13"/>
      <c r="G124" s="13"/>
      <c r="H124" s="100" t="s">
        <v>177</v>
      </c>
    </row>
    <row r="125" spans="1:8">
      <c r="A125" s="99"/>
      <c r="B125" s="15" t="s">
        <v>165</v>
      </c>
      <c r="C125" s="99"/>
      <c r="D125" s="17">
        <v>29.443181259319001</v>
      </c>
      <c r="E125" s="13"/>
      <c r="F125" s="13"/>
      <c r="G125" s="13"/>
      <c r="H125" s="100"/>
    </row>
    <row r="126" spans="1:8">
      <c r="A126" s="99"/>
      <c r="B126" s="15" t="s">
        <v>166</v>
      </c>
      <c r="C126" s="99"/>
      <c r="D126" s="17">
        <v>1516.6793278104999</v>
      </c>
      <c r="E126" s="13"/>
      <c r="F126" s="13"/>
      <c r="G126" s="13"/>
      <c r="H126" s="100"/>
    </row>
    <row r="127" spans="1:8">
      <c r="A127" s="99"/>
      <c r="B127" s="15" t="s">
        <v>167</v>
      </c>
      <c r="C127" s="99"/>
      <c r="D127" s="17">
        <v>0</v>
      </c>
      <c r="E127" s="13"/>
      <c r="F127" s="13"/>
      <c r="G127" s="13"/>
      <c r="H127" s="100"/>
    </row>
    <row r="128" spans="1:8">
      <c r="A128" s="99" t="s">
        <v>85</v>
      </c>
      <c r="B128" s="15" t="s">
        <v>164</v>
      </c>
      <c r="C128" s="10"/>
      <c r="D128" s="12">
        <v>68.014166936034002</v>
      </c>
      <c r="E128" s="13"/>
      <c r="F128" s="13"/>
      <c r="G128" s="13"/>
      <c r="H128" s="16"/>
    </row>
    <row r="129" spans="1:8">
      <c r="A129" s="99"/>
      <c r="B129" s="15" t="s">
        <v>165</v>
      </c>
      <c r="C129" s="10"/>
      <c r="D129" s="12">
        <v>29.443181259319001</v>
      </c>
      <c r="E129" s="13"/>
      <c r="F129" s="13"/>
      <c r="G129" s="13"/>
      <c r="H129" s="16"/>
    </row>
    <row r="130" spans="1:8">
      <c r="A130" s="99"/>
      <c r="B130" s="15" t="s">
        <v>166</v>
      </c>
      <c r="C130" s="10"/>
      <c r="D130" s="12">
        <v>1516.6793278104999</v>
      </c>
      <c r="E130" s="13"/>
      <c r="F130" s="13"/>
      <c r="G130" s="13"/>
      <c r="H130" s="16"/>
    </row>
    <row r="131" spans="1:8">
      <c r="A131" s="99"/>
      <c r="B131" s="15" t="s">
        <v>167</v>
      </c>
      <c r="C131" s="10"/>
      <c r="D131" s="12">
        <v>68.380115566743001</v>
      </c>
      <c r="E131" s="13"/>
      <c r="F131" s="13"/>
      <c r="G131" s="13"/>
      <c r="H131" s="16"/>
    </row>
    <row r="132" spans="1:8">
      <c r="A132" s="95" t="s">
        <v>87</v>
      </c>
      <c r="B132" s="96"/>
      <c r="C132" s="99" t="s">
        <v>175</v>
      </c>
      <c r="D132" s="17">
        <v>68.380115566743001</v>
      </c>
      <c r="E132" s="13">
        <v>1</v>
      </c>
      <c r="F132" s="13" t="s">
        <v>176</v>
      </c>
      <c r="G132" s="17">
        <v>68.380115566743001</v>
      </c>
      <c r="H132" s="16"/>
    </row>
    <row r="133" spans="1:8">
      <c r="A133" s="101">
        <v>1</v>
      </c>
      <c r="B133" s="15" t="s">
        <v>164</v>
      </c>
      <c r="C133" s="99"/>
      <c r="D133" s="17">
        <v>0</v>
      </c>
      <c r="E133" s="13"/>
      <c r="F133" s="13"/>
      <c r="G133" s="13"/>
      <c r="H133" s="100" t="s">
        <v>177</v>
      </c>
    </row>
    <row r="134" spans="1:8">
      <c r="A134" s="99"/>
      <c r="B134" s="15" t="s">
        <v>165</v>
      </c>
      <c r="C134" s="99"/>
      <c r="D134" s="17">
        <v>0</v>
      </c>
      <c r="E134" s="13"/>
      <c r="F134" s="13"/>
      <c r="G134" s="13"/>
      <c r="H134" s="100"/>
    </row>
    <row r="135" spans="1:8">
      <c r="A135" s="99"/>
      <c r="B135" s="15" t="s">
        <v>166</v>
      </c>
      <c r="C135" s="99"/>
      <c r="D135" s="17">
        <v>0</v>
      </c>
      <c r="E135" s="13"/>
      <c r="F135" s="13"/>
      <c r="G135" s="13"/>
      <c r="H135" s="100"/>
    </row>
    <row r="136" spans="1:8">
      <c r="A136" s="99"/>
      <c r="B136" s="15" t="s">
        <v>167</v>
      </c>
      <c r="C136" s="99"/>
      <c r="D136" s="17">
        <v>68.380115566743001</v>
      </c>
      <c r="E136" s="13"/>
      <c r="F136" s="13"/>
      <c r="G136" s="13"/>
      <c r="H136" s="100"/>
    </row>
    <row r="137" spans="1:8" ht="24.6">
      <c r="A137" s="97" t="s">
        <v>145</v>
      </c>
      <c r="B137" s="94"/>
      <c r="C137" s="10"/>
      <c r="D137" s="12">
        <v>1314.65</v>
      </c>
      <c r="E137" s="13"/>
      <c r="F137" s="13"/>
      <c r="G137" s="13"/>
      <c r="H137" s="16"/>
    </row>
    <row r="138" spans="1:8">
      <c r="A138" s="99" t="s">
        <v>191</v>
      </c>
      <c r="B138" s="15" t="s">
        <v>164</v>
      </c>
      <c r="C138" s="10"/>
      <c r="D138" s="12">
        <v>5.75</v>
      </c>
      <c r="E138" s="13"/>
      <c r="F138" s="13"/>
      <c r="G138" s="13"/>
      <c r="H138" s="16"/>
    </row>
    <row r="139" spans="1:8">
      <c r="A139" s="99"/>
      <c r="B139" s="15" t="s">
        <v>165</v>
      </c>
      <c r="C139" s="10"/>
      <c r="D139" s="12">
        <v>340.97</v>
      </c>
      <c r="E139" s="13"/>
      <c r="F139" s="13"/>
      <c r="G139" s="13"/>
      <c r="H139" s="16"/>
    </row>
    <row r="140" spans="1:8">
      <c r="A140" s="99"/>
      <c r="B140" s="15" t="s">
        <v>166</v>
      </c>
      <c r="C140" s="10"/>
      <c r="D140" s="12">
        <v>967.93</v>
      </c>
      <c r="E140" s="13"/>
      <c r="F140" s="13"/>
      <c r="G140" s="13"/>
      <c r="H140" s="16"/>
    </row>
    <row r="141" spans="1:8">
      <c r="A141" s="99"/>
      <c r="B141" s="15" t="s">
        <v>167</v>
      </c>
      <c r="C141" s="10"/>
      <c r="D141" s="12">
        <v>0</v>
      </c>
      <c r="E141" s="13"/>
      <c r="F141" s="13"/>
      <c r="G141" s="13"/>
      <c r="H141" s="16"/>
    </row>
    <row r="142" spans="1:8">
      <c r="A142" s="95" t="s">
        <v>50</v>
      </c>
      <c r="B142" s="96"/>
      <c r="C142" s="99" t="s">
        <v>186</v>
      </c>
      <c r="D142" s="17">
        <v>1314.65</v>
      </c>
      <c r="E142" s="13">
        <v>2</v>
      </c>
      <c r="F142" s="13" t="s">
        <v>173</v>
      </c>
      <c r="G142" s="17">
        <v>657.32500000000005</v>
      </c>
      <c r="H142" s="16"/>
    </row>
    <row r="143" spans="1:8">
      <c r="A143" s="101">
        <v>1</v>
      </c>
      <c r="B143" s="15" t="s">
        <v>164</v>
      </c>
      <c r="C143" s="99"/>
      <c r="D143" s="17">
        <v>5.75</v>
      </c>
      <c r="E143" s="13"/>
      <c r="F143" s="13"/>
      <c r="G143" s="13"/>
      <c r="H143" s="100" t="s">
        <v>187</v>
      </c>
    </row>
    <row r="144" spans="1:8">
      <c r="A144" s="99"/>
      <c r="B144" s="15" t="s">
        <v>165</v>
      </c>
      <c r="C144" s="99"/>
      <c r="D144" s="17">
        <v>340.97</v>
      </c>
      <c r="E144" s="13"/>
      <c r="F144" s="13"/>
      <c r="G144" s="13"/>
      <c r="H144" s="100"/>
    </row>
    <row r="145" spans="1:8">
      <c r="A145" s="99"/>
      <c r="B145" s="15" t="s">
        <v>166</v>
      </c>
      <c r="C145" s="99"/>
      <c r="D145" s="17">
        <v>967.93</v>
      </c>
      <c r="E145" s="13"/>
      <c r="F145" s="13"/>
      <c r="G145" s="13"/>
      <c r="H145" s="100"/>
    </row>
    <row r="146" spans="1:8">
      <c r="A146" s="99"/>
      <c r="B146" s="15" t="s">
        <v>167</v>
      </c>
      <c r="C146" s="99"/>
      <c r="D146" s="17">
        <v>0</v>
      </c>
      <c r="E146" s="13"/>
      <c r="F146" s="13"/>
      <c r="G146" s="13"/>
      <c r="H146" s="100"/>
    </row>
    <row r="147" spans="1:8" ht="24.6">
      <c r="A147" s="97"/>
      <c r="B147" s="94"/>
      <c r="C147" s="10"/>
      <c r="D147" s="12">
        <v>542.29</v>
      </c>
      <c r="E147" s="13"/>
      <c r="F147" s="13"/>
      <c r="G147" s="13"/>
      <c r="H147" s="16"/>
    </row>
    <row r="148" spans="1:8">
      <c r="A148" s="99" t="s">
        <v>181</v>
      </c>
      <c r="B148" s="15" t="s">
        <v>164</v>
      </c>
      <c r="C148" s="10"/>
      <c r="D148" s="12">
        <v>498.75</v>
      </c>
      <c r="E148" s="13"/>
      <c r="F148" s="13"/>
      <c r="G148" s="13"/>
      <c r="H148" s="16"/>
    </row>
    <row r="149" spans="1:8">
      <c r="A149" s="99"/>
      <c r="B149" s="15" t="s">
        <v>165</v>
      </c>
      <c r="C149" s="10"/>
      <c r="D149" s="12">
        <v>43.54</v>
      </c>
      <c r="E149" s="13"/>
      <c r="F149" s="13"/>
      <c r="G149" s="13"/>
      <c r="H149" s="16"/>
    </row>
    <row r="150" spans="1:8">
      <c r="A150" s="99"/>
      <c r="B150" s="15" t="s">
        <v>166</v>
      </c>
      <c r="C150" s="10"/>
      <c r="D150" s="12">
        <v>0</v>
      </c>
      <c r="E150" s="13"/>
      <c r="F150" s="13"/>
      <c r="G150" s="13"/>
      <c r="H150" s="16"/>
    </row>
    <row r="151" spans="1:8">
      <c r="A151" s="99"/>
      <c r="B151" s="15" t="s">
        <v>167</v>
      </c>
      <c r="C151" s="10"/>
      <c r="D151" s="12">
        <v>0</v>
      </c>
      <c r="E151" s="13"/>
      <c r="F151" s="13"/>
      <c r="G151" s="13"/>
      <c r="H151" s="16"/>
    </row>
    <row r="152" spans="1:8">
      <c r="A152" s="95" t="s">
        <v>133</v>
      </c>
      <c r="B152" s="96"/>
      <c r="C152" s="99" t="s">
        <v>189</v>
      </c>
      <c r="D152" s="17">
        <v>542.29</v>
      </c>
      <c r="E152" s="13">
        <v>7</v>
      </c>
      <c r="F152" s="13" t="s">
        <v>173</v>
      </c>
      <c r="G152" s="17">
        <v>77.47</v>
      </c>
      <c r="H152" s="16"/>
    </row>
    <row r="153" spans="1:8">
      <c r="A153" s="101">
        <v>1</v>
      </c>
      <c r="B153" s="15" t="s">
        <v>164</v>
      </c>
      <c r="C153" s="99"/>
      <c r="D153" s="17">
        <v>498.75</v>
      </c>
      <c r="E153" s="13"/>
      <c r="F153" s="13"/>
      <c r="G153" s="13"/>
      <c r="H153" s="100" t="s">
        <v>46</v>
      </c>
    </row>
    <row r="154" spans="1:8">
      <c r="A154" s="99"/>
      <c r="B154" s="15" t="s">
        <v>165</v>
      </c>
      <c r="C154" s="99"/>
      <c r="D154" s="17">
        <v>43.54</v>
      </c>
      <c r="E154" s="13"/>
      <c r="F154" s="13"/>
      <c r="G154" s="13"/>
      <c r="H154" s="100"/>
    </row>
    <row r="155" spans="1:8">
      <c r="A155" s="99"/>
      <c r="B155" s="15" t="s">
        <v>166</v>
      </c>
      <c r="C155" s="99"/>
      <c r="D155" s="17">
        <v>0</v>
      </c>
      <c r="E155" s="13"/>
      <c r="F155" s="13"/>
      <c r="G155" s="13"/>
      <c r="H155" s="100"/>
    </row>
    <row r="156" spans="1:8">
      <c r="A156" s="99"/>
      <c r="B156" s="15" t="s">
        <v>167</v>
      </c>
      <c r="C156" s="99"/>
      <c r="D156" s="17">
        <v>0</v>
      </c>
      <c r="E156" s="13"/>
      <c r="F156" s="13"/>
      <c r="G156" s="13"/>
      <c r="H156" s="100"/>
    </row>
    <row r="157" spans="1:8" ht="24.6">
      <c r="A157" s="97" t="s">
        <v>151</v>
      </c>
      <c r="B157" s="94"/>
      <c r="C157" s="10"/>
      <c r="D157" s="12">
        <v>15.6</v>
      </c>
      <c r="E157" s="13"/>
      <c r="F157" s="13"/>
      <c r="G157" s="13"/>
      <c r="H157" s="16"/>
    </row>
    <row r="158" spans="1:8">
      <c r="A158" s="99" t="s">
        <v>192</v>
      </c>
      <c r="B158" s="15" t="s">
        <v>164</v>
      </c>
      <c r="C158" s="10"/>
      <c r="D158" s="12">
        <v>15.6</v>
      </c>
      <c r="E158" s="13"/>
      <c r="F158" s="13"/>
      <c r="G158" s="13"/>
      <c r="H158" s="16"/>
    </row>
    <row r="159" spans="1:8">
      <c r="A159" s="99"/>
      <c r="B159" s="15" t="s">
        <v>165</v>
      </c>
      <c r="C159" s="10"/>
      <c r="D159" s="12">
        <v>0</v>
      </c>
      <c r="E159" s="13"/>
      <c r="F159" s="13"/>
      <c r="G159" s="13"/>
      <c r="H159" s="16"/>
    </row>
    <row r="160" spans="1:8">
      <c r="A160" s="99"/>
      <c r="B160" s="15" t="s">
        <v>166</v>
      </c>
      <c r="C160" s="10"/>
      <c r="D160" s="12">
        <v>0</v>
      </c>
      <c r="E160" s="13"/>
      <c r="F160" s="13"/>
      <c r="G160" s="13"/>
      <c r="H160" s="16"/>
    </row>
    <row r="161" spans="1:8">
      <c r="A161" s="99"/>
      <c r="B161" s="15" t="s">
        <v>167</v>
      </c>
      <c r="C161" s="10"/>
      <c r="D161" s="12">
        <v>0</v>
      </c>
      <c r="E161" s="13"/>
      <c r="F161" s="13"/>
      <c r="G161" s="13"/>
      <c r="H161" s="16"/>
    </row>
    <row r="162" spans="1:8">
      <c r="A162" s="95" t="s">
        <v>153</v>
      </c>
      <c r="B162" s="96"/>
      <c r="C162" s="99" t="s">
        <v>179</v>
      </c>
      <c r="D162" s="17">
        <v>15.6</v>
      </c>
      <c r="E162" s="13">
        <v>4.0000000000000002E-4</v>
      </c>
      <c r="F162" s="13" t="s">
        <v>169</v>
      </c>
      <c r="G162" s="17">
        <v>39000</v>
      </c>
      <c r="H162" s="16"/>
    </row>
    <row r="163" spans="1:8">
      <c r="A163" s="101">
        <v>1</v>
      </c>
      <c r="B163" s="15" t="s">
        <v>164</v>
      </c>
      <c r="C163" s="99"/>
      <c r="D163" s="17">
        <v>15.6</v>
      </c>
      <c r="E163" s="13"/>
      <c r="F163" s="13"/>
      <c r="G163" s="13"/>
      <c r="H163" s="100" t="s">
        <v>180</v>
      </c>
    </row>
    <row r="164" spans="1:8">
      <c r="A164" s="99"/>
      <c r="B164" s="15" t="s">
        <v>165</v>
      </c>
      <c r="C164" s="99"/>
      <c r="D164" s="17">
        <v>0</v>
      </c>
      <c r="E164" s="13"/>
      <c r="F164" s="13"/>
      <c r="G164" s="13"/>
      <c r="H164" s="100"/>
    </row>
    <row r="165" spans="1:8">
      <c r="A165" s="99"/>
      <c r="B165" s="15" t="s">
        <v>166</v>
      </c>
      <c r="C165" s="99"/>
      <c r="D165" s="17">
        <v>0</v>
      </c>
      <c r="E165" s="13"/>
      <c r="F165" s="13"/>
      <c r="G165" s="13"/>
      <c r="H165" s="100"/>
    </row>
    <row r="166" spans="1:8">
      <c r="A166" s="99"/>
      <c r="B166" s="15" t="s">
        <v>167</v>
      </c>
      <c r="C166" s="99"/>
      <c r="D166" s="17">
        <v>0</v>
      </c>
      <c r="E166" s="13"/>
      <c r="F166" s="13"/>
      <c r="G166" s="13"/>
      <c r="H166" s="100"/>
    </row>
    <row r="167" spans="1:8">
      <c r="A167" s="18"/>
      <c r="C167" s="18"/>
      <c r="D167" s="7"/>
      <c r="E167" s="7"/>
      <c r="F167" s="7"/>
      <c r="G167" s="7"/>
      <c r="H167" s="19"/>
    </row>
    <row r="169" spans="1:8">
      <c r="A169" s="98" t="s">
        <v>193</v>
      </c>
      <c r="B169" s="98"/>
      <c r="C169" s="98"/>
      <c r="D169" s="98"/>
      <c r="E169" s="98"/>
      <c r="F169" s="98"/>
      <c r="G169" s="98"/>
      <c r="H169" s="98"/>
    </row>
    <row r="170" spans="1:8">
      <c r="A170" s="98" t="s">
        <v>194</v>
      </c>
      <c r="B170" s="98"/>
      <c r="C170" s="98"/>
      <c r="D170" s="98"/>
      <c r="E170" s="98"/>
      <c r="F170" s="98"/>
      <c r="G170" s="98"/>
      <c r="H170" s="98"/>
    </row>
  </sheetData>
  <mergeCells count="100">
    <mergeCell ref="H143:H146"/>
    <mergeCell ref="H153:H156"/>
    <mergeCell ref="H163:H166"/>
    <mergeCell ref="H100:H103"/>
    <mergeCell ref="H105:H108"/>
    <mergeCell ref="H114:H117"/>
    <mergeCell ref="H124:H127"/>
    <mergeCell ref="H133:H136"/>
    <mergeCell ref="H51:H54"/>
    <mergeCell ref="H61:H64"/>
    <mergeCell ref="H71:H74"/>
    <mergeCell ref="H81:H84"/>
    <mergeCell ref="H90:H93"/>
    <mergeCell ref="H9:H12"/>
    <mergeCell ref="H18:H21"/>
    <mergeCell ref="H28:H31"/>
    <mergeCell ref="H33:H36"/>
    <mergeCell ref="H42:H45"/>
    <mergeCell ref="C113:C117"/>
    <mergeCell ref="C123:C127"/>
    <mergeCell ref="C132:C136"/>
    <mergeCell ref="C142:C146"/>
    <mergeCell ref="C152:C156"/>
    <mergeCell ref="A148:A151"/>
    <mergeCell ref="A153:A156"/>
    <mergeCell ref="A158:A161"/>
    <mergeCell ref="A163:A166"/>
    <mergeCell ref="C8:C12"/>
    <mergeCell ref="C17:C21"/>
    <mergeCell ref="C27:C31"/>
    <mergeCell ref="C32:C36"/>
    <mergeCell ref="C41:C45"/>
    <mergeCell ref="C50:C54"/>
    <mergeCell ref="C60:C64"/>
    <mergeCell ref="C70:C74"/>
    <mergeCell ref="C80:C84"/>
    <mergeCell ref="C89:C93"/>
    <mergeCell ref="C99:C103"/>
    <mergeCell ref="C104:C108"/>
    <mergeCell ref="A119:A122"/>
    <mergeCell ref="A124:A127"/>
    <mergeCell ref="A128:A131"/>
    <mergeCell ref="A133:A136"/>
    <mergeCell ref="A138:A141"/>
    <mergeCell ref="A90:A93"/>
    <mergeCell ref="A95:A98"/>
    <mergeCell ref="A100:A103"/>
    <mergeCell ref="A105:A108"/>
    <mergeCell ref="A109:A112"/>
    <mergeCell ref="A61:A64"/>
    <mergeCell ref="A66:A69"/>
    <mergeCell ref="A71:A74"/>
    <mergeCell ref="A76:A79"/>
    <mergeCell ref="A81:A84"/>
    <mergeCell ref="A28:A31"/>
    <mergeCell ref="A33:A36"/>
    <mergeCell ref="A37:A40"/>
    <mergeCell ref="A42:A45"/>
    <mergeCell ref="A46:A49"/>
    <mergeCell ref="A152:B152"/>
    <mergeCell ref="A157:B157"/>
    <mergeCell ref="A162:B162"/>
    <mergeCell ref="A169:H169"/>
    <mergeCell ref="A170:H170"/>
    <mergeCell ref="C162:C166"/>
    <mergeCell ref="A123:B123"/>
    <mergeCell ref="A132:B132"/>
    <mergeCell ref="A137:B137"/>
    <mergeCell ref="A142:B142"/>
    <mergeCell ref="A147:B147"/>
    <mergeCell ref="A143:A146"/>
    <mergeCell ref="A94:B94"/>
    <mergeCell ref="A99:B99"/>
    <mergeCell ref="A104:B104"/>
    <mergeCell ref="A113:B113"/>
    <mergeCell ref="A118:B118"/>
    <mergeCell ref="A114:A117"/>
    <mergeCell ref="A65:B65"/>
    <mergeCell ref="A70:B70"/>
    <mergeCell ref="A75:B75"/>
    <mergeCell ref="A80:B80"/>
    <mergeCell ref="A89:B89"/>
    <mergeCell ref="A85:A88"/>
    <mergeCell ref="A32:B32"/>
    <mergeCell ref="A41:B41"/>
    <mergeCell ref="A50:B50"/>
    <mergeCell ref="A55:B55"/>
    <mergeCell ref="A60:B60"/>
    <mergeCell ref="A51:A54"/>
    <mergeCell ref="A56:A59"/>
    <mergeCell ref="A3:B3"/>
    <mergeCell ref="A8:B8"/>
    <mergeCell ref="A17:B17"/>
    <mergeCell ref="A22:B22"/>
    <mergeCell ref="A27:B27"/>
    <mergeCell ref="A4:A7"/>
    <mergeCell ref="A9:A12"/>
    <mergeCell ref="A13:A16"/>
    <mergeCell ref="A18:A21"/>
    <mergeCell ref="A23:A2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I13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195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196</v>
      </c>
      <c r="B3" s="2" t="s">
        <v>197</v>
      </c>
      <c r="C3" s="2" t="s">
        <v>198</v>
      </c>
      <c r="D3" s="2" t="s">
        <v>199</v>
      </c>
      <c r="E3" s="2" t="s">
        <v>200</v>
      </c>
      <c r="F3" s="2" t="s">
        <v>201</v>
      </c>
      <c r="G3" s="2" t="s">
        <v>202</v>
      </c>
      <c r="H3" s="2" t="s">
        <v>203</v>
      </c>
    </row>
    <row r="4" spans="1:8" ht="39" customHeight="1">
      <c r="A4" s="3" t="s">
        <v>204</v>
      </c>
      <c r="B4" s="4" t="s">
        <v>173</v>
      </c>
      <c r="C4" s="5">
        <v>1</v>
      </c>
      <c r="D4" s="5">
        <v>2680.3251976948</v>
      </c>
      <c r="E4" s="4" t="s">
        <v>205</v>
      </c>
      <c r="F4" s="4"/>
      <c r="G4" s="5">
        <v>2680.3251976948</v>
      </c>
      <c r="H4" s="6"/>
    </row>
    <row r="5" spans="1:8" ht="39" customHeight="1">
      <c r="A5" s="3" t="s">
        <v>206</v>
      </c>
      <c r="B5" s="4" t="s">
        <v>183</v>
      </c>
      <c r="C5" s="5">
        <v>0.52626736842105004</v>
      </c>
      <c r="D5" s="5">
        <v>900.30388838926001</v>
      </c>
      <c r="E5" s="4">
        <v>0.4</v>
      </c>
      <c r="F5" s="4"/>
      <c r="G5" s="5">
        <v>473.80055812185998</v>
      </c>
      <c r="H5" s="6"/>
    </row>
    <row r="6" spans="1:8" ht="39" customHeight="1">
      <c r="A6" s="3" t="s">
        <v>207</v>
      </c>
      <c r="B6" s="4" t="s">
        <v>173</v>
      </c>
      <c r="C6" s="5">
        <v>11.848421052632</v>
      </c>
      <c r="D6" s="5">
        <v>81.798315329532997</v>
      </c>
      <c r="E6" s="4">
        <v>0.4</v>
      </c>
      <c r="F6" s="4"/>
      <c r="G6" s="5">
        <v>969.18088142023998</v>
      </c>
      <c r="H6" s="6"/>
    </row>
    <row r="7" spans="1:8" ht="39" customHeight="1">
      <c r="A7" s="3" t="s">
        <v>208</v>
      </c>
      <c r="B7" s="4" t="s">
        <v>173</v>
      </c>
      <c r="C7" s="5">
        <v>1.9747368421053</v>
      </c>
      <c r="D7" s="5">
        <v>19.871333705078001</v>
      </c>
      <c r="E7" s="4">
        <v>0.4</v>
      </c>
      <c r="F7" s="4"/>
      <c r="G7" s="5">
        <v>39.240654769186001</v>
      </c>
      <c r="H7" s="6"/>
    </row>
    <row r="8" spans="1:8" ht="39" customHeight="1">
      <c r="A8" s="3" t="s">
        <v>209</v>
      </c>
      <c r="B8" s="4" t="s">
        <v>173</v>
      </c>
      <c r="C8" s="5">
        <v>1</v>
      </c>
      <c r="D8" s="5">
        <v>826.33740497558995</v>
      </c>
      <c r="E8" s="4"/>
      <c r="F8" s="4"/>
      <c r="G8" s="5">
        <v>826.33740497558995</v>
      </c>
      <c r="H8" s="6"/>
    </row>
    <row r="9" spans="1:8" ht="39" customHeight="1">
      <c r="A9" s="3" t="s">
        <v>210</v>
      </c>
      <c r="B9" s="4" t="s">
        <v>173</v>
      </c>
      <c r="C9" s="5">
        <v>1</v>
      </c>
      <c r="D9" s="5">
        <v>672.81914181661</v>
      </c>
      <c r="E9" s="4"/>
      <c r="F9" s="4"/>
      <c r="G9" s="5">
        <v>672.81914181661</v>
      </c>
      <c r="H9" s="6"/>
    </row>
    <row r="10" spans="1:8" ht="39" customHeight="1">
      <c r="A10" s="3" t="s">
        <v>211</v>
      </c>
      <c r="B10" s="4" t="s">
        <v>173</v>
      </c>
      <c r="C10" s="5">
        <v>2</v>
      </c>
      <c r="D10" s="5">
        <v>8.7615421164317002</v>
      </c>
      <c r="E10" s="4"/>
      <c r="F10" s="4"/>
      <c r="G10" s="5">
        <v>17.523084232862999</v>
      </c>
      <c r="H10" s="6"/>
    </row>
    <row r="11" spans="1:8" ht="39" customHeight="1">
      <c r="A11" s="3" t="s">
        <v>212</v>
      </c>
      <c r="B11" s="4" t="s">
        <v>173</v>
      </c>
      <c r="C11" s="5">
        <v>1</v>
      </c>
      <c r="D11" s="5">
        <v>470.14575000000002</v>
      </c>
      <c r="E11" s="4">
        <v>0.4</v>
      </c>
      <c r="F11" s="4"/>
      <c r="G11" s="5">
        <v>470.14575000000002</v>
      </c>
      <c r="H11" s="6"/>
    </row>
    <row r="12" spans="1:8" ht="39" customHeight="1">
      <c r="A12" s="3" t="s">
        <v>213</v>
      </c>
      <c r="B12" s="4" t="s">
        <v>173</v>
      </c>
      <c r="C12" s="5">
        <v>1</v>
      </c>
      <c r="D12" s="5">
        <v>491.08711</v>
      </c>
      <c r="E12" s="4">
        <v>0.4</v>
      </c>
      <c r="F12" s="4"/>
      <c r="G12" s="5">
        <v>491.08711</v>
      </c>
      <c r="H12" s="6"/>
    </row>
    <row r="13" spans="1:8" ht="39" customHeight="1">
      <c r="A13" s="3" t="s">
        <v>214</v>
      </c>
      <c r="B13" s="4" t="s">
        <v>173</v>
      </c>
      <c r="C13" s="5">
        <v>31.5</v>
      </c>
      <c r="D13" s="5">
        <v>4.8225376529421</v>
      </c>
      <c r="E13" s="4"/>
      <c r="F13" s="4"/>
      <c r="G13" s="5">
        <v>151.90993606768001</v>
      </c>
      <c r="H13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43</v>
      </c>
      <c r="D13" s="32">
        <v>31.469082125604</v>
      </c>
      <c r="E13" s="32">
        <v>0</v>
      </c>
      <c r="F13" s="32">
        <v>0</v>
      </c>
      <c r="G13" s="32">
        <v>0</v>
      </c>
      <c r="H13" s="32">
        <v>31.469082125604</v>
      </c>
      <c r="J13" s="20"/>
    </row>
    <row r="14" spans="1:14" ht="16.95" customHeight="1">
      <c r="A14" s="2"/>
      <c r="B14" s="33"/>
      <c r="C14" s="33" t="s">
        <v>123</v>
      </c>
      <c r="D14" s="32">
        <v>31.469082125604</v>
      </c>
      <c r="E14" s="32">
        <v>0</v>
      </c>
      <c r="F14" s="32">
        <v>0</v>
      </c>
      <c r="G14" s="32">
        <v>0</v>
      </c>
      <c r="H14" s="32">
        <v>31.469082125604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125</v>
      </c>
      <c r="D13" s="32">
        <v>0</v>
      </c>
      <c r="E13" s="32">
        <v>0</v>
      </c>
      <c r="F13" s="32">
        <v>0</v>
      </c>
      <c r="G13" s="32">
        <v>144504.34782609</v>
      </c>
      <c r="H13" s="32">
        <v>144504.34782609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144504.34782609</v>
      </c>
      <c r="H14" s="32">
        <v>144504.34782609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44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127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 ht="16.95" customHeight="1">
      <c r="A14" s="2"/>
      <c r="B14" s="33"/>
      <c r="C14" s="33" t="s">
        <v>123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87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" sqref="B1:B104857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130</v>
      </c>
      <c r="C13" s="3" t="s">
        <v>125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119</v>
      </c>
      <c r="C7" s="28" t="s">
        <v>46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132</v>
      </c>
      <c r="C13" s="3" t="s">
        <v>133</v>
      </c>
      <c r="D13" s="32">
        <v>2437.8045804095</v>
      </c>
      <c r="E13" s="32">
        <v>40.506482342384999</v>
      </c>
      <c r="F13" s="32">
        <v>0</v>
      </c>
      <c r="G13" s="32">
        <v>0</v>
      </c>
      <c r="H13" s="32">
        <v>2478.3110627519</v>
      </c>
      <c r="J13" s="20"/>
    </row>
    <row r="14" spans="1:14" ht="16.95" customHeight="1">
      <c r="A14" s="2"/>
      <c r="B14" s="33"/>
      <c r="C14" s="33" t="s">
        <v>123</v>
      </c>
      <c r="D14" s="32">
        <v>2437.8045804095</v>
      </c>
      <c r="E14" s="32">
        <v>40.506482342384999</v>
      </c>
      <c r="F14" s="32">
        <v>0</v>
      </c>
      <c r="G14" s="32">
        <v>0</v>
      </c>
      <c r="H14" s="32">
        <v>2478.3110627519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116</v>
      </c>
    </row>
    <row r="2" spans="1:14" ht="45.75" customHeight="1">
      <c r="A2" s="24"/>
      <c r="B2" s="24" t="s">
        <v>117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119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121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135</v>
      </c>
      <c r="C13" s="3" t="s">
        <v>83</v>
      </c>
      <c r="D13" s="32">
        <v>0</v>
      </c>
      <c r="E13" s="32">
        <v>0</v>
      </c>
      <c r="F13" s="32">
        <v>0</v>
      </c>
      <c r="G13" s="32">
        <v>28.702640222300001</v>
      </c>
      <c r="H13" s="32">
        <v>28.702640222300001</v>
      </c>
      <c r="J13" s="20"/>
    </row>
    <row r="14" spans="1:14" ht="16.95" customHeight="1">
      <c r="A14" s="2"/>
      <c r="B14" s="33"/>
      <c r="C14" s="33" t="s">
        <v>123</v>
      </c>
      <c r="D14" s="32">
        <v>0</v>
      </c>
      <c r="E14" s="32">
        <v>0</v>
      </c>
      <c r="F14" s="32">
        <v>0</v>
      </c>
      <c r="G14" s="32">
        <v>28.702640222300001</v>
      </c>
      <c r="H14" s="32">
        <v>28.702640222300001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Сводка затрат</vt:lpstr>
      <vt:lpstr>ССР</vt:lpstr>
      <vt:lpstr>ОСР 556-02-01</vt:lpstr>
      <vt:lpstr>ОСР 556-12-01</vt:lpstr>
      <vt:lpstr>ОСР 556-02-01(1)</vt:lpstr>
      <vt:lpstr>ОСР 556-09-01</vt:lpstr>
      <vt:lpstr>ОСР 556-12-01(1)</vt:lpstr>
      <vt:lpstr>ОСР 525-02-01</vt:lpstr>
      <vt:lpstr>ОСР 525-09-01</vt:lpstr>
      <vt:lpstr>ОСР 525-12-01</vt:lpstr>
      <vt:lpstr>ОСР 322-02-01</vt:lpstr>
      <vt:lpstr>ОСР 322-09-01</vt:lpstr>
      <vt:lpstr>ОСР 322-12-01</vt:lpstr>
      <vt:lpstr>ОСР 331-02-01</vt:lpstr>
      <vt:lpstr>ОСР 27-09-01</vt:lpstr>
      <vt:lpstr>ОСР 12-01</vt:lpstr>
      <vt:lpstr>ОСР 525-02-01(1)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2025-11-17T07:26:37Z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982BC95C16894C7D94F02D8A859B422B_12</vt:lpwstr>
  </property>
  <property fmtid="{D5CDD505-2E9C-101B-9397-08002B2CF9AE}" pid="3" name="KSOProductBuildVer">
    <vt:lpwstr>1049-12.2.0.20795</vt:lpwstr>
  </property>
</Properties>
</file>